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<sst xmlns="http://schemas.openxmlformats.org/spreadsheetml/2006/main" count="92" uniqueCount="41">
  <si>
    <t>№ п.п.</t>
  </si>
  <si>
    <t>Показатели</t>
  </si>
  <si>
    <t>Всего</t>
  </si>
  <si>
    <t>ВН</t>
  </si>
  <si>
    <t>СН I</t>
  </si>
  <si>
    <t>СН II</t>
  </si>
  <si>
    <t>НН</t>
  </si>
  <si>
    <t>1</t>
  </si>
  <si>
    <t>1.</t>
  </si>
  <si>
    <t>1.1.</t>
  </si>
  <si>
    <t>из смежной сети, всего</t>
  </si>
  <si>
    <t>в том числе из сети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</si>
  <si>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</si>
  <si>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</si>
  <si>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</si>
  <si>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</si>
  <si>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</si>
  <si>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>поступление эл. энергии от других организаций</t>
  </si>
  <si>
    <t>2.</t>
  </si>
  <si>
    <t xml:space="preserve">то же в % </t>
  </si>
  <si>
    <t>3.</t>
  </si>
  <si>
    <t>4.</t>
  </si>
  <si>
    <t xml:space="preserve">Полезный отпуск из сети </t>
  </si>
  <si>
    <t>4.1.</t>
  </si>
  <si>
    <t>в т.ч.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</si>
  <si>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</si>
  <si>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</si>
  <si>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</si>
  <si>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</si>
  <si>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</si>
  <si>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</si>
  <si>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</si>
  <si>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 xml:space="preserve">Поступление  в сеть, ВСЕГО </t>
  </si>
  <si>
    <t xml:space="preserve">Потери  в сети </t>
  </si>
  <si>
    <t xml:space="preserve">Расход  на производственные и хозяйственные нужды </t>
  </si>
  <si>
    <t>Баланс электрической энергии и мощности  за 2010 год</t>
  </si>
  <si>
    <t>Прогнозный баланс электрической энергии и мощности  на 2011 год</t>
  </si>
  <si>
    <t xml:space="preserve">          Электроэнергия    млн.кВт.ч</t>
  </si>
  <si>
    <t xml:space="preserve">          Мощность  МВт</t>
  </si>
  <si>
    <t xml:space="preserve">          Электроэнергия      млн.кВт.ч</t>
  </si>
  <si>
    <t xml:space="preserve">          Мощность      МВт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</si>
</sst>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00"/>
    <numFmt numFmtId="166" formatCode="0.0000"/>
  </numFmts>
  <fonts count="33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17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4" fontId="0" fillId="0" borderId="2">
      <alignment/>
      <protection locked="0"/>
    </xf>
    <xf numFmtId="0" fontId="5" fillId="7" borderId="3" applyNumberFormat="0" applyAlignment="0" applyProtection="0"/>
    <xf numFmtId="0" fontId="6" fillId="20" borderId="4" applyNumberFormat="0" applyAlignment="0" applyProtection="0"/>
    <xf numFmtId="0" fontId="7" fillId="20" borderId="3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64" fontId="12" fillId="6" borderId="2">
      <alignment/>
      <protection/>
    </xf>
    <xf numFmtId="0" fontId="13" fillId="0" borderId="8" applyNumberFormat="0" applyFill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>
      <alignment/>
      <protection locked="0"/>
    </xf>
  </cellStyleXfs>
  <cellXfs count="82">
    <xf numFmtId="0" fontId="0" fillId="0" borderId="0" xfId="0" applyAlignment="1">
      <alignment/>
    </xf>
    <xf numFmtId="49" fontId="24" fillId="0" borderId="12" xfId="69" applyNumberFormat="1" applyFont="1" applyBorder="1" applyAlignment="1">
      <alignment horizontal="center" vertical="center" wrapText="1"/>
      <protection/>
    </xf>
    <xf numFmtId="0" fontId="25" fillId="0" borderId="13" xfId="69" applyFont="1" applyBorder="1" applyAlignment="1">
      <alignment horizontal="left" wrapText="1"/>
      <protection/>
    </xf>
    <xf numFmtId="49" fontId="26" fillId="0" borderId="12" xfId="69" applyNumberFormat="1" applyFont="1" applyBorder="1" applyAlignment="1">
      <alignment horizontal="center" vertical="center" wrapText="1"/>
      <protection/>
    </xf>
    <xf numFmtId="0" fontId="26" fillId="0" borderId="13" xfId="69" applyFont="1" applyBorder="1" applyAlignment="1">
      <alignment horizontal="left" wrapText="1"/>
      <protection/>
    </xf>
    <xf numFmtId="0" fontId="26" fillId="0" borderId="14" xfId="69" applyFont="1" applyBorder="1" applyAlignment="1">
      <alignment horizontal="left" wrapText="1"/>
      <protection/>
    </xf>
    <xf numFmtId="0" fontId="26" fillId="0" borderId="13" xfId="69" applyFont="1" applyBorder="1" applyAlignment="1">
      <alignment horizontal="left" vertical="center" wrapText="1"/>
      <protection/>
    </xf>
    <xf numFmtId="0" fontId="25" fillId="0" borderId="13" xfId="69" applyFont="1" applyFill="1" applyBorder="1" applyAlignment="1">
      <alignment horizontal="left" wrapText="1"/>
      <protection/>
    </xf>
    <xf numFmtId="49" fontId="26" fillId="0" borderId="12" xfId="69" applyNumberFormat="1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left" wrapText="1"/>
      <protection/>
    </xf>
    <xf numFmtId="49" fontId="26" fillId="0" borderId="15" xfId="69" applyNumberFormat="1" applyFont="1" applyFill="1" applyBorder="1" applyAlignment="1">
      <alignment horizontal="center" vertical="center" wrapText="1"/>
      <protection/>
    </xf>
    <xf numFmtId="0" fontId="26" fillId="0" borderId="16" xfId="69" applyFont="1" applyFill="1" applyBorder="1" applyAlignment="1">
      <alignment horizontal="left" wrapText="1"/>
      <protection/>
    </xf>
    <xf numFmtId="49" fontId="24" fillId="24" borderId="17" xfId="69" applyNumberFormat="1" applyFont="1" applyFill="1" applyBorder="1" applyAlignment="1" applyProtection="1">
      <alignment horizontal="center" vertical="center" wrapText="1"/>
      <protection/>
    </xf>
    <xf numFmtId="0" fontId="24" fillId="24" borderId="18" xfId="69" applyNumberFormat="1" applyFont="1" applyFill="1" applyBorder="1" applyAlignment="1" applyProtection="1">
      <alignment horizontal="center" vertical="center" wrapText="1"/>
      <protection/>
    </xf>
    <xf numFmtId="165" fontId="25" fillId="0" borderId="19" xfId="69" applyNumberFormat="1" applyFont="1" applyBorder="1" applyAlignment="1">
      <alignment horizontal="right" wrapText="1"/>
      <protection/>
    </xf>
    <xf numFmtId="165" fontId="27" fillId="0" borderId="20" xfId="69" applyNumberFormat="1" applyFont="1" applyBorder="1" applyAlignment="1">
      <alignment horizontal="right" wrapText="1"/>
      <protection/>
    </xf>
    <xf numFmtId="165" fontId="25" fillId="0" borderId="20" xfId="69" applyNumberFormat="1" applyFont="1" applyBorder="1" applyAlignment="1">
      <alignment horizontal="right" wrapText="1"/>
      <protection/>
    </xf>
    <xf numFmtId="165" fontId="24" fillId="0" borderId="20" xfId="69" applyNumberFormat="1" applyFont="1" applyBorder="1" applyAlignment="1">
      <alignment wrapText="1"/>
      <protection/>
    </xf>
    <xf numFmtId="165" fontId="25" fillId="0" borderId="20" xfId="69" applyNumberFormat="1" applyFont="1" applyBorder="1" applyAlignment="1">
      <alignment wrapText="1"/>
      <protection/>
    </xf>
    <xf numFmtId="165" fontId="26" fillId="0" borderId="12" xfId="69" applyNumberFormat="1" applyFont="1" applyBorder="1" applyAlignment="1">
      <alignment horizontal="left" wrapText="1"/>
      <protection/>
    </xf>
    <xf numFmtId="165" fontId="26" fillId="0" borderId="20" xfId="69" applyNumberFormat="1" applyFont="1" applyBorder="1" applyAlignment="1">
      <alignment horizontal="left" wrapText="1"/>
      <protection/>
    </xf>
    <xf numFmtId="165" fontId="26" fillId="0" borderId="20" xfId="69" applyNumberFormat="1" applyFont="1" applyBorder="1" applyAlignment="1">
      <alignment horizontal="right" wrapText="1"/>
      <protection/>
    </xf>
    <xf numFmtId="165" fontId="26" fillId="0" borderId="13" xfId="69" applyNumberFormat="1" applyFont="1" applyBorder="1" applyAlignment="1">
      <alignment horizontal="left" wrapText="1"/>
      <protection/>
    </xf>
    <xf numFmtId="165" fontId="24" fillId="0" borderId="20" xfId="69" applyNumberFormat="1" applyFont="1" applyBorder="1" applyAlignment="1">
      <alignment horizontal="right" wrapText="1"/>
      <protection/>
    </xf>
    <xf numFmtId="165" fontId="28" fillId="0" borderId="12" xfId="69" applyNumberFormat="1" applyFont="1" applyBorder="1" applyAlignment="1">
      <alignment horizontal="right" wrapText="1"/>
      <protection/>
    </xf>
    <xf numFmtId="165" fontId="28" fillId="0" borderId="20" xfId="69" applyNumberFormat="1" applyFont="1" applyBorder="1" applyAlignment="1">
      <alignment horizontal="right" wrapText="1"/>
      <protection/>
    </xf>
    <xf numFmtId="165" fontId="26" fillId="0" borderId="21" xfId="69" applyNumberFormat="1" applyFont="1" applyBorder="1" applyAlignment="1">
      <alignment horizontal="right" wrapText="1"/>
      <protection/>
    </xf>
    <xf numFmtId="165" fontId="25" fillId="0" borderId="22" xfId="69" applyNumberFormat="1" applyFont="1" applyBorder="1" applyAlignment="1">
      <alignment horizontal="right" wrapText="1"/>
      <protection/>
    </xf>
    <xf numFmtId="165" fontId="26" fillId="0" borderId="13" xfId="69" applyNumberFormat="1" applyFont="1" applyBorder="1" applyAlignment="1">
      <alignment horizontal="right" vertical="center"/>
      <protection/>
    </xf>
    <xf numFmtId="165" fontId="26" fillId="0" borderId="12" xfId="69" applyNumberFormat="1" applyFont="1" applyBorder="1" applyAlignment="1">
      <alignment horizontal="right" wrapText="1"/>
      <protection/>
    </xf>
    <xf numFmtId="165" fontId="26" fillId="0" borderId="13" xfId="69" applyNumberFormat="1" applyFont="1" applyBorder="1" applyAlignment="1">
      <alignment horizontal="right" wrapText="1"/>
      <protection/>
    </xf>
    <xf numFmtId="165" fontId="25" fillId="0" borderId="12" xfId="69" applyNumberFormat="1" applyFont="1" applyBorder="1" applyAlignment="1">
      <alignment horizontal="right" wrapText="1"/>
      <protection/>
    </xf>
    <xf numFmtId="165" fontId="25" fillId="0" borderId="13" xfId="69" applyNumberFormat="1" applyFont="1" applyBorder="1" applyAlignment="1">
      <alignment horizontal="right" wrapText="1"/>
      <protection/>
    </xf>
    <xf numFmtId="10" fontId="28" fillId="0" borderId="12" xfId="69" applyNumberFormat="1" applyFont="1" applyBorder="1" applyAlignment="1">
      <alignment horizontal="right" vertical="center" wrapText="1"/>
      <protection/>
    </xf>
    <xf numFmtId="165" fontId="25" fillId="0" borderId="12" xfId="69" applyNumberFormat="1" applyFont="1" applyFill="1" applyBorder="1" applyAlignment="1">
      <alignment horizontal="right" wrapText="1"/>
      <protection/>
    </xf>
    <xf numFmtId="165" fontId="24" fillId="0" borderId="20" xfId="69" applyNumberFormat="1" applyFont="1" applyFill="1" applyBorder="1" applyAlignment="1">
      <alignment horizontal="right" wrapText="1"/>
      <protection/>
    </xf>
    <xf numFmtId="165" fontId="24" fillId="0" borderId="13" xfId="69" applyNumberFormat="1" applyFont="1" applyFill="1" applyBorder="1" applyAlignment="1">
      <alignment horizontal="right" wrapText="1"/>
      <protection/>
    </xf>
    <xf numFmtId="165" fontId="24" fillId="0" borderId="19" xfId="69" applyNumberFormat="1" applyFont="1" applyFill="1" applyBorder="1" applyAlignment="1">
      <alignment horizontal="right" wrapText="1"/>
      <protection/>
    </xf>
    <xf numFmtId="165" fontId="25" fillId="0" borderId="20" xfId="69" applyNumberFormat="1" applyFont="1" applyFill="1" applyBorder="1" applyAlignment="1">
      <alignment horizontal="right" wrapText="1"/>
      <protection/>
    </xf>
    <xf numFmtId="165" fontId="25" fillId="0" borderId="14" xfId="69" applyNumberFormat="1" applyFont="1" applyFill="1" applyBorder="1" applyAlignment="1">
      <alignment horizontal="right" wrapText="1"/>
      <protection/>
    </xf>
    <xf numFmtId="165" fontId="25" fillId="0" borderId="13" xfId="69" applyNumberFormat="1" applyFont="1" applyFill="1" applyBorder="1" applyAlignment="1">
      <alignment horizontal="right" wrapText="1"/>
      <protection/>
    </xf>
    <xf numFmtId="165" fontId="28" fillId="0" borderId="12" xfId="69" applyNumberFormat="1" applyFont="1" applyFill="1" applyBorder="1" applyAlignment="1">
      <alignment horizontal="right" wrapText="1"/>
      <protection/>
    </xf>
    <xf numFmtId="165" fontId="28" fillId="0" borderId="20" xfId="69" applyNumberFormat="1" applyFont="1" applyFill="1" applyBorder="1" applyAlignment="1">
      <alignment horizontal="right" wrapText="1"/>
      <protection/>
    </xf>
    <xf numFmtId="165" fontId="28" fillId="0" borderId="13" xfId="69" applyNumberFormat="1" applyFont="1" applyFill="1" applyBorder="1" applyAlignment="1">
      <alignment horizontal="right" wrapText="1"/>
      <protection/>
    </xf>
    <xf numFmtId="165" fontId="29" fillId="0" borderId="12" xfId="69" applyNumberFormat="1" applyFont="1" applyFill="1" applyBorder="1" applyAlignment="1">
      <alignment horizontal="right" wrapText="1"/>
      <protection/>
    </xf>
    <xf numFmtId="165" fontId="29" fillId="0" borderId="20" xfId="69" applyNumberFormat="1" applyFont="1" applyFill="1" applyBorder="1" applyAlignment="1">
      <alignment horizontal="right" wrapText="1"/>
      <protection/>
    </xf>
    <xf numFmtId="165" fontId="29" fillId="0" borderId="13" xfId="69" applyNumberFormat="1" applyFont="1" applyFill="1" applyBorder="1" applyAlignment="1">
      <alignment horizontal="right" wrapText="1"/>
      <protection/>
    </xf>
    <xf numFmtId="165" fontId="29" fillId="0" borderId="15" xfId="69" applyNumberFormat="1" applyFont="1" applyFill="1" applyBorder="1" applyAlignment="1">
      <alignment horizontal="right" wrapText="1"/>
      <protection/>
    </xf>
    <xf numFmtId="165" fontId="29" fillId="0" borderId="23" xfId="69" applyNumberFormat="1" applyFont="1" applyBorder="1" applyAlignment="1">
      <alignment horizontal="right" wrapText="1"/>
      <protection/>
    </xf>
    <xf numFmtId="165" fontId="29" fillId="0" borderId="16" xfId="69" applyNumberFormat="1" applyFont="1" applyBorder="1" applyAlignment="1">
      <alignment horizontal="right" wrapText="1"/>
      <protection/>
    </xf>
    <xf numFmtId="0" fontId="24" fillId="24" borderId="12" xfId="69" applyNumberFormat="1" applyFont="1" applyFill="1" applyBorder="1" applyAlignment="1" applyProtection="1">
      <alignment horizontal="center" vertical="center" wrapText="1"/>
      <protection/>
    </xf>
    <xf numFmtId="0" fontId="24" fillId="24" borderId="20" xfId="69" applyNumberFormat="1" applyFont="1" applyFill="1" applyBorder="1" applyAlignment="1" applyProtection="1">
      <alignment horizontal="center" vertical="center" wrapText="1"/>
      <protection/>
    </xf>
    <xf numFmtId="0" fontId="24" fillId="24" borderId="13" xfId="69" applyNumberFormat="1" applyFont="1" applyFill="1" applyBorder="1" applyAlignment="1" applyProtection="1">
      <alignment horizontal="center" vertical="center" wrapText="1"/>
      <protection/>
    </xf>
    <xf numFmtId="0" fontId="24" fillId="24" borderId="19" xfId="69" applyNumberFormat="1" applyFont="1" applyFill="1" applyBorder="1" applyAlignment="1" applyProtection="1">
      <alignment horizontal="center" vertical="center" wrapText="1"/>
      <protection/>
    </xf>
    <xf numFmtId="0" fontId="24" fillId="24" borderId="21" xfId="69" applyNumberFormat="1" applyFont="1" applyFill="1" applyBorder="1" applyAlignment="1" applyProtection="1">
      <alignment horizontal="center" vertical="center" wrapText="1"/>
      <protection/>
    </xf>
    <xf numFmtId="10" fontId="28" fillId="0" borderId="20" xfId="69" applyNumberFormat="1" applyFont="1" applyBorder="1" applyAlignment="1">
      <alignment horizontal="right" vertical="center" wrapText="1"/>
      <protection/>
    </xf>
    <xf numFmtId="10" fontId="28" fillId="0" borderId="24" xfId="69" applyNumberFormat="1" applyFont="1" applyBorder="1" applyAlignment="1">
      <alignment horizontal="right" vertical="center" wrapText="1"/>
      <protection/>
    </xf>
    <xf numFmtId="165" fontId="28" fillId="0" borderId="14" xfId="69" applyNumberFormat="1" applyFont="1" applyFill="1" applyBorder="1" applyAlignment="1">
      <alignment horizontal="right" wrapText="1"/>
      <protection/>
    </xf>
    <xf numFmtId="165" fontId="29" fillId="0" borderId="14" xfId="69" applyNumberFormat="1" applyFont="1" applyFill="1" applyBorder="1" applyAlignment="1">
      <alignment horizontal="right" wrapText="1"/>
      <protection/>
    </xf>
    <xf numFmtId="165" fontId="29" fillId="0" borderId="25" xfId="69" applyNumberFormat="1" applyFont="1" applyBorder="1" applyAlignment="1">
      <alignment horizontal="right" wrapText="1"/>
      <protection/>
    </xf>
    <xf numFmtId="10" fontId="28" fillId="0" borderId="19" xfId="69" applyNumberFormat="1" applyFont="1" applyBorder="1" applyAlignment="1">
      <alignment horizontal="right" vertical="center" wrapText="1"/>
      <protection/>
    </xf>
    <xf numFmtId="165" fontId="25" fillId="0" borderId="19" xfId="69" applyNumberFormat="1" applyFont="1" applyFill="1" applyBorder="1" applyAlignment="1">
      <alignment horizontal="right" wrapText="1"/>
      <protection/>
    </xf>
    <xf numFmtId="165" fontId="28" fillId="0" borderId="19" xfId="69" applyNumberFormat="1" applyFont="1" applyFill="1" applyBorder="1" applyAlignment="1">
      <alignment horizontal="right" wrapText="1"/>
      <protection/>
    </xf>
    <xf numFmtId="165" fontId="29" fillId="0" borderId="19" xfId="69" applyNumberFormat="1" applyFont="1" applyFill="1" applyBorder="1" applyAlignment="1">
      <alignment horizontal="right" wrapText="1"/>
      <protection/>
    </xf>
    <xf numFmtId="165" fontId="25" fillId="0" borderId="21" xfId="69" applyNumberFormat="1" applyFont="1" applyBorder="1" applyAlignment="1">
      <alignment horizontal="right" wrapText="1"/>
      <protection/>
    </xf>
    <xf numFmtId="165" fontId="24" fillId="0" borderId="21" xfId="69" applyNumberFormat="1" applyFont="1" applyFill="1" applyBorder="1" applyAlignment="1">
      <alignment horizontal="right" wrapText="1"/>
      <protection/>
    </xf>
    <xf numFmtId="165" fontId="25" fillId="0" borderId="21" xfId="69" applyNumberFormat="1" applyFont="1" applyFill="1" applyBorder="1" applyAlignment="1">
      <alignment horizontal="right" wrapText="1"/>
      <protection/>
    </xf>
    <xf numFmtId="165" fontId="28" fillId="0" borderId="21" xfId="69" applyNumberFormat="1" applyFont="1" applyFill="1" applyBorder="1" applyAlignment="1">
      <alignment horizontal="right" wrapText="1"/>
      <protection/>
    </xf>
    <xf numFmtId="165" fontId="29" fillId="0" borderId="21" xfId="69" applyNumberFormat="1" applyFont="1" applyFill="1" applyBorder="1" applyAlignment="1">
      <alignment horizontal="right" wrapText="1"/>
      <protection/>
    </xf>
    <xf numFmtId="165" fontId="26" fillId="0" borderId="19" xfId="69" applyNumberFormat="1" applyFont="1" applyBorder="1" applyAlignment="1">
      <alignment horizontal="right" wrapText="1"/>
      <protection/>
    </xf>
    <xf numFmtId="10" fontId="28" fillId="0" borderId="13" xfId="69" applyNumberFormat="1" applyFont="1" applyBorder="1" applyAlignment="1">
      <alignment horizontal="right" vertical="center" wrapText="1"/>
      <protection/>
    </xf>
    <xf numFmtId="165" fontId="25" fillId="0" borderId="13" xfId="69" applyNumberFormat="1" applyFont="1" applyBorder="1" applyAlignment="1">
      <alignment wrapText="1"/>
      <protection/>
    </xf>
    <xf numFmtId="165" fontId="25" fillId="0" borderId="0" xfId="69" applyNumberFormat="1" applyFont="1" applyFill="1" applyBorder="1" applyAlignment="1">
      <alignment horizontal="right" wrapText="1"/>
      <protection/>
    </xf>
    <xf numFmtId="0" fontId="24" fillId="24" borderId="26" xfId="69" applyNumberFormat="1" applyFont="1" applyFill="1" applyBorder="1" applyAlignment="1" applyProtection="1">
      <alignment horizontal="center" vertical="center" wrapText="1"/>
      <protection/>
    </xf>
    <xf numFmtId="0" fontId="24" fillId="24" borderId="27" xfId="69" applyNumberFormat="1" applyFont="1" applyFill="1" applyBorder="1" applyAlignment="1" applyProtection="1">
      <alignment horizontal="center" vertical="center" wrapText="1"/>
      <protection/>
    </xf>
    <xf numFmtId="0" fontId="24" fillId="24" borderId="28" xfId="69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49" fontId="24" fillId="24" borderId="29" xfId="69" applyNumberFormat="1" applyFont="1" applyFill="1" applyBorder="1" applyAlignment="1" applyProtection="1">
      <alignment horizontal="center" vertical="center" wrapText="1"/>
      <protection/>
    </xf>
    <xf numFmtId="49" fontId="24" fillId="24" borderId="17" xfId="69" applyNumberFormat="1" applyFont="1" applyFill="1" applyBorder="1" applyAlignment="1" applyProtection="1">
      <alignment horizontal="center" vertical="center" wrapText="1"/>
      <protection/>
    </xf>
    <xf numFmtId="0" fontId="24" fillId="24" borderId="30" xfId="69" applyNumberFormat="1" applyFont="1" applyFill="1" applyBorder="1" applyAlignment="1" applyProtection="1">
      <alignment horizontal="center" vertical="center" wrapText="1"/>
      <protection/>
    </xf>
    <xf numFmtId="0" fontId="24" fillId="24" borderId="18" xfId="69" applyNumberFormat="1" applyFont="1" applyFill="1" applyBorder="1" applyAlignment="1" applyProtection="1">
      <alignment horizontal="center" vertical="center" wrapText="1"/>
      <protection/>
    </xf>
    <xf numFmtId="0" fontId="32" fillId="0" borderId="13" xfId="57" applyFont="1" applyBorder="1" applyAlignment="1" applyProtection="1">
      <alignment horizontal="left" wrapText="1"/>
      <protection/>
    </xf>
  </cellXfs>
  <cellStyles count="6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Обычный_methodics230802-pril1-3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ges.altai.ru/Renderers/ShowMedia.ashx?id=444b43e0-d48b-4e3d-872a-b67913020fd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:L3"/>
    </sheetView>
  </sheetViews>
  <sheetFormatPr defaultColWidth="9.00390625" defaultRowHeight="12.75"/>
  <cols>
    <col min="1" max="1" width="6.00390625" style="0" customWidth="1"/>
    <col min="2" max="2" width="33.125" style="0" customWidth="1"/>
    <col min="3" max="3" width="10.75390625" style="0" bestFit="1" customWidth="1"/>
    <col min="4" max="4" width="7.875" style="0" customWidth="1"/>
    <col min="5" max="5" width="8.00390625" style="0" customWidth="1"/>
    <col min="6" max="6" width="10.75390625" style="0" bestFit="1" customWidth="1"/>
    <col min="8" max="8" width="9.625" style="0" bestFit="1" customWidth="1"/>
    <col min="9" max="10" width="8.00390625" style="0" customWidth="1"/>
  </cols>
  <sheetData>
    <row r="1" spans="2:12" ht="12.75"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3.5" thickBot="1"/>
    <row r="3" spans="1:12" ht="14.25" customHeight="1">
      <c r="A3" s="77" t="s">
        <v>0</v>
      </c>
      <c r="B3" s="79" t="s">
        <v>1</v>
      </c>
      <c r="C3" s="73" t="s">
        <v>37</v>
      </c>
      <c r="D3" s="74"/>
      <c r="E3" s="74"/>
      <c r="F3" s="74"/>
      <c r="G3" s="75"/>
      <c r="H3" s="73" t="s">
        <v>38</v>
      </c>
      <c r="I3" s="74"/>
      <c r="J3" s="74"/>
      <c r="K3" s="74"/>
      <c r="L3" s="75"/>
    </row>
    <row r="4" spans="1:12" ht="14.25">
      <c r="A4" s="78"/>
      <c r="B4" s="80"/>
      <c r="C4" s="50" t="s">
        <v>2</v>
      </c>
      <c r="D4" s="51" t="s">
        <v>3</v>
      </c>
      <c r="E4" s="51" t="s">
        <v>4</v>
      </c>
      <c r="F4" s="51" t="s">
        <v>5</v>
      </c>
      <c r="G4" s="52" t="s">
        <v>6</v>
      </c>
      <c r="H4" s="50" t="s">
        <v>2</v>
      </c>
      <c r="I4" s="51" t="s">
        <v>3</v>
      </c>
      <c r="J4" s="51" t="s">
        <v>4</v>
      </c>
      <c r="K4" s="51" t="s">
        <v>5</v>
      </c>
      <c r="L4" s="52" t="s">
        <v>6</v>
      </c>
    </row>
    <row r="5" spans="1:12" ht="14.25">
      <c r="A5" s="12" t="s">
        <v>7</v>
      </c>
      <c r="B5" s="13">
        <v>2</v>
      </c>
      <c r="C5" s="53">
        <v>3</v>
      </c>
      <c r="D5" s="51">
        <v>4</v>
      </c>
      <c r="E5" s="51">
        <v>5</v>
      </c>
      <c r="F5" s="51">
        <v>6</v>
      </c>
      <c r="G5" s="54">
        <v>7</v>
      </c>
      <c r="H5" s="53">
        <v>3</v>
      </c>
      <c r="I5" s="51">
        <v>4</v>
      </c>
      <c r="J5" s="51">
        <v>5</v>
      </c>
      <c r="K5" s="51">
        <v>6</v>
      </c>
      <c r="L5" s="54">
        <v>7</v>
      </c>
    </row>
    <row r="6" spans="1:12" ht="14.25">
      <c r="A6" s="1" t="s">
        <v>8</v>
      </c>
      <c r="B6" s="2" t="s">
        <v>32</v>
      </c>
      <c r="C6" s="14">
        <v>124.252</v>
      </c>
      <c r="D6" s="15"/>
      <c r="E6" s="15"/>
      <c r="F6" s="16">
        <v>36.336</v>
      </c>
      <c r="G6" s="16">
        <v>87.916</v>
      </c>
      <c r="H6" s="14">
        <v>17.758</v>
      </c>
      <c r="I6" s="15"/>
      <c r="J6" s="15"/>
      <c r="K6" s="16">
        <v>5.654</v>
      </c>
      <c r="L6" s="32">
        <v>12.104</v>
      </c>
    </row>
    <row r="7" spans="1:12" ht="15">
      <c r="A7" s="3" t="s">
        <v>9</v>
      </c>
      <c r="B7" s="4" t="s">
        <v>10</v>
      </c>
      <c r="C7" s="14">
        <v>124.252</v>
      </c>
      <c r="D7" s="17"/>
      <c r="E7" s="17"/>
      <c r="F7" s="18">
        <f>C7</f>
        <v>124.252</v>
      </c>
      <c r="G7" s="18"/>
      <c r="H7" s="14">
        <v>17.758</v>
      </c>
      <c r="I7" s="17"/>
      <c r="J7" s="17"/>
      <c r="K7" s="18">
        <v>17.758</v>
      </c>
      <c r="L7" s="71"/>
    </row>
    <row r="8" spans="1:12" ht="15">
      <c r="A8" s="3"/>
      <c r="B8" s="4" t="s">
        <v>11</v>
      </c>
      <c r="C8" s="19"/>
      <c r="D8" s="20"/>
      <c r="E8" s="20"/>
      <c r="F8" s="21"/>
      <c r="G8" s="22"/>
      <c r="H8" s="19"/>
      <c r="I8" s="20"/>
      <c r="J8" s="20"/>
      <c r="K8" s="21"/>
      <c r="L8" s="22"/>
    </row>
    <row r="9" spans="1:12" ht="15">
      <c r="A9" s="3"/>
      <c r="B9" s="4" t="s">
        <v>3</v>
      </c>
      <c r="C9" s="19"/>
      <c r="D9" s="20"/>
      <c r="E9" s="20"/>
      <c r="F9" s="23">
        <v>89.306</v>
      </c>
      <c r="G9" s="22"/>
      <c r="H9" s="19"/>
      <c r="I9" s="20"/>
      <c r="J9" s="20"/>
      <c r="K9" s="23">
        <v>12.763</v>
      </c>
      <c r="L9" s="22"/>
    </row>
    <row r="10" spans="1:12" ht="15">
      <c r="A10" s="3"/>
      <c r="B10" s="4" t="s">
        <v>4</v>
      </c>
      <c r="C10" s="19"/>
      <c r="D10" s="20"/>
      <c r="E10" s="20"/>
      <c r="F10" s="23">
        <v>32.297</v>
      </c>
      <c r="G10" s="22"/>
      <c r="H10" s="19"/>
      <c r="I10" s="20"/>
      <c r="J10" s="20"/>
      <c r="K10" s="23">
        <v>4.616</v>
      </c>
      <c r="L10" s="22"/>
    </row>
    <row r="11" spans="1:12" ht="15">
      <c r="A11" s="3"/>
      <c r="B11" s="4" t="s">
        <v>5</v>
      </c>
      <c r="C11" s="19"/>
      <c r="D11" s="20"/>
      <c r="E11" s="20"/>
      <c r="F11" s="23">
        <v>2.649</v>
      </c>
      <c r="G11" s="16"/>
      <c r="H11" s="19"/>
      <c r="I11" s="20"/>
      <c r="J11" s="20"/>
      <c r="K11" s="23">
        <v>0.379</v>
      </c>
      <c r="L11" s="32"/>
    </row>
    <row r="12" spans="1:12" ht="15">
      <c r="A12" s="3" t="s">
        <v>12</v>
      </c>
      <c r="B12" s="5" t="s">
        <v>13</v>
      </c>
      <c r="C12" s="24"/>
      <c r="D12" s="25"/>
      <c r="E12" s="25"/>
      <c r="F12" s="25"/>
      <c r="G12" s="26"/>
      <c r="H12" s="24"/>
      <c r="I12" s="25"/>
      <c r="J12" s="25"/>
      <c r="K12" s="25"/>
      <c r="L12" s="30"/>
    </row>
    <row r="13" spans="1:12" ht="30">
      <c r="A13" s="3" t="s">
        <v>14</v>
      </c>
      <c r="B13" s="4" t="s">
        <v>15</v>
      </c>
      <c r="C13" s="14"/>
      <c r="D13" s="16"/>
      <c r="E13" s="27"/>
      <c r="F13" s="16"/>
      <c r="G13" s="28"/>
      <c r="H13" s="14"/>
      <c r="I13" s="16"/>
      <c r="J13" s="27"/>
      <c r="K13" s="16"/>
      <c r="L13" s="28"/>
    </row>
    <row r="14" spans="1:12" ht="30">
      <c r="A14" s="3" t="s">
        <v>16</v>
      </c>
      <c r="B14" s="4" t="s">
        <v>17</v>
      </c>
      <c r="C14" s="69"/>
      <c r="D14" s="21"/>
      <c r="E14" s="21"/>
      <c r="F14" s="21"/>
      <c r="G14" s="26"/>
      <c r="H14" s="29"/>
      <c r="I14" s="21"/>
      <c r="J14" s="21"/>
      <c r="K14" s="21"/>
      <c r="L14" s="30"/>
    </row>
    <row r="15" spans="1:12" ht="14.25">
      <c r="A15" s="1" t="s">
        <v>18</v>
      </c>
      <c r="B15" s="2" t="s">
        <v>33</v>
      </c>
      <c r="C15" s="14">
        <v>19.037</v>
      </c>
      <c r="D15" s="16">
        <v>0</v>
      </c>
      <c r="E15" s="16">
        <v>0</v>
      </c>
      <c r="F15" s="16">
        <v>0.826</v>
      </c>
      <c r="G15" s="64">
        <v>18.211</v>
      </c>
      <c r="H15" s="14">
        <v>3.23</v>
      </c>
      <c r="I15" s="16">
        <v>0</v>
      </c>
      <c r="J15" s="16">
        <v>0</v>
      </c>
      <c r="K15" s="16">
        <v>0.939</v>
      </c>
      <c r="L15" s="32">
        <v>2.291</v>
      </c>
    </row>
    <row r="16" spans="1:12" ht="15">
      <c r="A16" s="3"/>
      <c r="B16" s="6" t="s">
        <v>19</v>
      </c>
      <c r="C16" s="60">
        <f>C15/C6</f>
        <v>0.15321282554807972</v>
      </c>
      <c r="D16" s="55"/>
      <c r="E16" s="55"/>
      <c r="F16" s="55">
        <f>F15/F6</f>
        <v>0.022732276530162923</v>
      </c>
      <c r="G16" s="56">
        <f>G15/G6</f>
        <v>0.20714090722962827</v>
      </c>
      <c r="H16" s="60">
        <f>H15/H6</f>
        <v>0.18188985246086273</v>
      </c>
      <c r="I16" s="55"/>
      <c r="J16" s="55"/>
      <c r="K16" s="55">
        <f>K15/K6</f>
        <v>0.16607711354793067</v>
      </c>
      <c r="L16" s="70">
        <f>L15/L6</f>
        <v>0.18927627230667549</v>
      </c>
    </row>
    <row r="17" spans="1:12" ht="28.5">
      <c r="A17" s="1" t="s">
        <v>20</v>
      </c>
      <c r="B17" s="7" t="s">
        <v>34</v>
      </c>
      <c r="C17" s="61">
        <v>1.2</v>
      </c>
      <c r="D17" s="35"/>
      <c r="E17" s="35"/>
      <c r="F17" s="35">
        <v>1.2</v>
      </c>
      <c r="G17" s="65"/>
      <c r="H17" s="61">
        <v>0.204</v>
      </c>
      <c r="I17" s="35"/>
      <c r="J17" s="35"/>
      <c r="K17" s="35">
        <v>0.204</v>
      </c>
      <c r="L17" s="36"/>
    </row>
    <row r="18" spans="1:12" ht="14.25">
      <c r="A18" s="1" t="s">
        <v>21</v>
      </c>
      <c r="B18" s="7" t="s">
        <v>22</v>
      </c>
      <c r="C18" s="37">
        <f>C6-C15-C17</f>
        <v>104.015</v>
      </c>
      <c r="D18" s="38"/>
      <c r="E18" s="38"/>
      <c r="F18" s="35">
        <v>34.31</v>
      </c>
      <c r="G18" s="66">
        <v>69.705</v>
      </c>
      <c r="H18" s="37">
        <v>14.324</v>
      </c>
      <c r="I18" s="38"/>
      <c r="J18" s="38"/>
      <c r="K18" s="35">
        <v>4.511</v>
      </c>
      <c r="L18" s="40">
        <v>9.813</v>
      </c>
    </row>
    <row r="19" spans="1:12" ht="30">
      <c r="A19" s="8" t="s">
        <v>23</v>
      </c>
      <c r="B19" s="9" t="s">
        <v>24</v>
      </c>
      <c r="C19" s="61">
        <f>C18</f>
        <v>104.015</v>
      </c>
      <c r="D19" s="38"/>
      <c r="E19" s="38"/>
      <c r="F19" s="38">
        <v>34.31</v>
      </c>
      <c r="G19" s="66">
        <v>69.705</v>
      </c>
      <c r="H19" s="61">
        <f>H18</f>
        <v>14.324</v>
      </c>
      <c r="I19" s="38"/>
      <c r="J19" s="38"/>
      <c r="K19" s="35">
        <v>4.511</v>
      </c>
      <c r="L19" s="66">
        <v>9.813</v>
      </c>
    </row>
    <row r="20" spans="1:12" ht="15">
      <c r="A20" s="8"/>
      <c r="B20" s="9" t="s">
        <v>25</v>
      </c>
      <c r="C20" s="61"/>
      <c r="D20" s="38"/>
      <c r="E20" s="38"/>
      <c r="F20" s="38"/>
      <c r="G20" s="66"/>
      <c r="H20" s="61"/>
      <c r="I20" s="38"/>
      <c r="J20" s="38"/>
      <c r="K20" s="38"/>
      <c r="L20" s="66"/>
    </row>
    <row r="21" spans="1:12" ht="30">
      <c r="A21" s="8"/>
      <c r="B21" s="9" t="s">
        <v>26</v>
      </c>
      <c r="C21" s="62"/>
      <c r="D21" s="42"/>
      <c r="E21" s="42"/>
      <c r="F21" s="42"/>
      <c r="G21" s="67"/>
      <c r="H21" s="57"/>
      <c r="I21" s="42"/>
      <c r="J21" s="42"/>
      <c r="K21" s="42"/>
      <c r="L21" s="67"/>
    </row>
    <row r="22" spans="1:12" ht="15">
      <c r="A22" s="8"/>
      <c r="B22" s="9" t="s">
        <v>27</v>
      </c>
      <c r="C22" s="62"/>
      <c r="D22" s="42"/>
      <c r="E22" s="42"/>
      <c r="F22" s="42"/>
      <c r="G22" s="67"/>
      <c r="H22" s="62"/>
      <c r="I22" s="42"/>
      <c r="J22" s="42"/>
      <c r="K22" s="42"/>
      <c r="L22" s="67"/>
    </row>
    <row r="23" spans="1:12" ht="15">
      <c r="A23" s="8" t="s">
        <v>28</v>
      </c>
      <c r="B23" s="9" t="s">
        <v>29</v>
      </c>
      <c r="C23" s="44"/>
      <c r="D23" s="45"/>
      <c r="E23" s="45"/>
      <c r="F23" s="45"/>
      <c r="G23" s="46"/>
      <c r="H23" s="63"/>
      <c r="I23" s="45"/>
      <c r="J23" s="45"/>
      <c r="K23" s="45"/>
      <c r="L23" s="68"/>
    </row>
    <row r="24" spans="1:12" ht="30.75" thickBot="1">
      <c r="A24" s="10" t="s">
        <v>30</v>
      </c>
      <c r="B24" s="11" t="s">
        <v>31</v>
      </c>
      <c r="C24" s="47"/>
      <c r="D24" s="48"/>
      <c r="E24" s="48"/>
      <c r="F24" s="48"/>
      <c r="G24" s="49"/>
      <c r="H24" s="47"/>
      <c r="I24" s="48"/>
      <c r="J24" s="48"/>
      <c r="K24" s="48"/>
      <c r="L24" s="49"/>
    </row>
  </sheetData>
  <sheetProtection/>
  <mergeCells count="5">
    <mergeCell ref="C3:G3"/>
    <mergeCell ref="H3:L3"/>
    <mergeCell ref="B1:L1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6.00390625" style="0" customWidth="1"/>
    <col min="2" max="2" width="33.125" style="0" customWidth="1"/>
    <col min="3" max="3" width="10.75390625" style="0" bestFit="1" customWidth="1"/>
    <col min="4" max="4" width="7.875" style="0" customWidth="1"/>
    <col min="5" max="5" width="8.00390625" style="0" customWidth="1"/>
    <col min="6" max="6" width="10.75390625" style="0" bestFit="1" customWidth="1"/>
    <col min="8" max="8" width="9.625" style="0" bestFit="1" customWidth="1"/>
    <col min="9" max="10" width="8.00390625" style="0" customWidth="1"/>
  </cols>
  <sheetData>
    <row r="1" spans="2:12" ht="12.75">
      <c r="B1" s="76" t="s">
        <v>36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3.5" thickBot="1"/>
    <row r="3" spans="1:12" ht="14.25" customHeight="1">
      <c r="A3" s="77" t="s">
        <v>0</v>
      </c>
      <c r="B3" s="79" t="s">
        <v>1</v>
      </c>
      <c r="C3" s="73" t="s">
        <v>39</v>
      </c>
      <c r="D3" s="74"/>
      <c r="E3" s="74"/>
      <c r="F3" s="74"/>
      <c r="G3" s="75"/>
      <c r="H3" s="73" t="s">
        <v>40</v>
      </c>
      <c r="I3" s="74"/>
      <c r="J3" s="74"/>
      <c r="K3" s="74"/>
      <c r="L3" s="75"/>
    </row>
    <row r="4" spans="1:12" ht="14.25">
      <c r="A4" s="78"/>
      <c r="B4" s="80"/>
      <c r="C4" s="50" t="s">
        <v>2</v>
      </c>
      <c r="D4" s="51" t="s">
        <v>3</v>
      </c>
      <c r="E4" s="51" t="s">
        <v>4</v>
      </c>
      <c r="F4" s="51" t="s">
        <v>5</v>
      </c>
      <c r="G4" s="52" t="s">
        <v>6</v>
      </c>
      <c r="H4" s="50" t="s">
        <v>2</v>
      </c>
      <c r="I4" s="51" t="s">
        <v>3</v>
      </c>
      <c r="J4" s="51" t="s">
        <v>4</v>
      </c>
      <c r="K4" s="51" t="s">
        <v>5</v>
      </c>
      <c r="L4" s="52" t="s">
        <v>6</v>
      </c>
    </row>
    <row r="5" spans="1:12" ht="14.25">
      <c r="A5" s="12" t="s">
        <v>7</v>
      </c>
      <c r="B5" s="13">
        <v>2</v>
      </c>
      <c r="C5" s="53">
        <v>3</v>
      </c>
      <c r="D5" s="51">
        <v>4</v>
      </c>
      <c r="E5" s="51">
        <v>5</v>
      </c>
      <c r="F5" s="51">
        <v>6</v>
      </c>
      <c r="G5" s="54">
        <v>7</v>
      </c>
      <c r="H5" s="53">
        <v>3</v>
      </c>
      <c r="I5" s="51">
        <v>4</v>
      </c>
      <c r="J5" s="51">
        <v>5</v>
      </c>
      <c r="K5" s="51">
        <v>6</v>
      </c>
      <c r="L5" s="54">
        <v>7</v>
      </c>
    </row>
    <row r="6" spans="1:12" ht="14.25">
      <c r="A6" s="1" t="s">
        <v>8</v>
      </c>
      <c r="B6" s="2" t="s">
        <v>32</v>
      </c>
      <c r="C6" s="14">
        <f>F6+G6</f>
        <v>125.86000000000001</v>
      </c>
      <c r="D6" s="15"/>
      <c r="E6" s="15"/>
      <c r="F6" s="16">
        <f>F18+F17+F15</f>
        <v>40.92700000000001</v>
      </c>
      <c r="G6" s="16">
        <f>G18+G15</f>
        <v>84.933</v>
      </c>
      <c r="H6" s="14">
        <f>ROUND(K6+L6,3)</f>
        <v>19.066</v>
      </c>
      <c r="I6" s="15"/>
      <c r="J6" s="15"/>
      <c r="K6" s="16">
        <f>ROUND(K18+K17+K15,3)</f>
        <v>6.201</v>
      </c>
      <c r="L6" s="32">
        <f>ROUND(L18+L15,3)</f>
        <v>12.865</v>
      </c>
    </row>
    <row r="7" spans="1:12" ht="15">
      <c r="A7" s="3" t="s">
        <v>9</v>
      </c>
      <c r="B7" s="4" t="s">
        <v>10</v>
      </c>
      <c r="C7" s="14">
        <f>F7</f>
        <v>125.86000000000001</v>
      </c>
      <c r="D7" s="17"/>
      <c r="E7" s="17"/>
      <c r="F7" s="18">
        <f>SUM(F9:F11)</f>
        <v>125.86000000000001</v>
      </c>
      <c r="G7" s="18"/>
      <c r="H7" s="14">
        <f>K7</f>
        <v>19.066</v>
      </c>
      <c r="I7" s="17"/>
      <c r="J7" s="17"/>
      <c r="K7" s="18">
        <f>ROUND(SUM(K9:K11),3)</f>
        <v>19.066</v>
      </c>
      <c r="L7" s="71"/>
    </row>
    <row r="8" spans="1:12" ht="15">
      <c r="A8" s="3"/>
      <c r="B8" s="4" t="s">
        <v>11</v>
      </c>
      <c r="C8" s="19"/>
      <c r="D8" s="20"/>
      <c r="E8" s="20"/>
      <c r="F8" s="21"/>
      <c r="G8" s="22"/>
      <c r="H8" s="19"/>
      <c r="I8" s="20"/>
      <c r="J8" s="20"/>
      <c r="K8" s="21"/>
      <c r="L8" s="22"/>
    </row>
    <row r="9" spans="1:12" ht="15">
      <c r="A9" s="3"/>
      <c r="B9" s="4" t="s">
        <v>3</v>
      </c>
      <c r="C9" s="19"/>
      <c r="D9" s="20"/>
      <c r="E9" s="20"/>
      <c r="F9" s="23">
        <v>90.754</v>
      </c>
      <c r="G9" s="22"/>
      <c r="H9" s="19"/>
      <c r="I9" s="20"/>
      <c r="J9" s="20"/>
      <c r="K9" s="23">
        <v>13.748</v>
      </c>
      <c r="L9" s="22"/>
    </row>
    <row r="10" spans="1:12" ht="15">
      <c r="A10" s="3"/>
      <c r="B10" s="4" t="s">
        <v>4</v>
      </c>
      <c r="C10" s="19"/>
      <c r="D10" s="20"/>
      <c r="E10" s="20"/>
      <c r="F10" s="23">
        <v>32.392</v>
      </c>
      <c r="G10" s="22"/>
      <c r="H10" s="19"/>
      <c r="I10" s="20"/>
      <c r="J10" s="20"/>
      <c r="K10" s="23">
        <v>4.907</v>
      </c>
      <c r="L10" s="22"/>
    </row>
    <row r="11" spans="1:12" ht="15">
      <c r="A11" s="3"/>
      <c r="B11" s="4" t="s">
        <v>5</v>
      </c>
      <c r="C11" s="19"/>
      <c r="D11" s="20"/>
      <c r="E11" s="20"/>
      <c r="F11" s="23">
        <v>2.714</v>
      </c>
      <c r="G11" s="16"/>
      <c r="H11" s="19"/>
      <c r="I11" s="20"/>
      <c r="J11" s="20"/>
      <c r="K11" s="23">
        <v>0.411</v>
      </c>
      <c r="L11" s="32"/>
    </row>
    <row r="12" spans="1:12" ht="15">
      <c r="A12" s="3" t="s">
        <v>12</v>
      </c>
      <c r="B12" s="5" t="s">
        <v>13</v>
      </c>
      <c r="C12" s="24"/>
      <c r="D12" s="25"/>
      <c r="E12" s="25"/>
      <c r="F12" s="25"/>
      <c r="G12" s="26"/>
      <c r="H12" s="24"/>
      <c r="I12" s="25"/>
      <c r="J12" s="25"/>
      <c r="K12" s="25"/>
      <c r="L12" s="30"/>
    </row>
    <row r="13" spans="1:12" ht="30">
      <c r="A13" s="3" t="s">
        <v>14</v>
      </c>
      <c r="B13" s="4" t="s">
        <v>15</v>
      </c>
      <c r="C13" s="14"/>
      <c r="D13" s="16"/>
      <c r="E13" s="27"/>
      <c r="F13" s="16"/>
      <c r="G13" s="28"/>
      <c r="H13" s="14"/>
      <c r="I13" s="16"/>
      <c r="J13" s="27"/>
      <c r="K13" s="16"/>
      <c r="L13" s="28"/>
    </row>
    <row r="14" spans="1:12" ht="30">
      <c r="A14" s="3" t="s">
        <v>16</v>
      </c>
      <c r="B14" s="4" t="s">
        <v>17</v>
      </c>
      <c r="C14" s="29"/>
      <c r="D14" s="21"/>
      <c r="E14" s="21"/>
      <c r="F14" s="21"/>
      <c r="G14" s="30"/>
      <c r="H14" s="29"/>
      <c r="I14" s="21"/>
      <c r="J14" s="21"/>
      <c r="K14" s="21"/>
      <c r="L14" s="30"/>
    </row>
    <row r="15" spans="1:13" ht="15">
      <c r="A15" s="1" t="s">
        <v>18</v>
      </c>
      <c r="B15" s="81" t="s">
        <v>33</v>
      </c>
      <c r="C15" s="31">
        <f>ROUND(C6-C17-C18,3)</f>
        <v>19.18</v>
      </c>
      <c r="D15" s="16">
        <v>0</v>
      </c>
      <c r="E15" s="16">
        <v>0</v>
      </c>
      <c r="F15" s="16">
        <v>4.227</v>
      </c>
      <c r="G15" s="32">
        <v>14.953</v>
      </c>
      <c r="H15" s="31">
        <f>K15+L15</f>
        <v>2.9090000000000003</v>
      </c>
      <c r="I15" s="16"/>
      <c r="J15" s="16"/>
      <c r="K15" s="16">
        <v>0.6410000000000005</v>
      </c>
      <c r="L15" s="32">
        <v>2.268</v>
      </c>
      <c r="M15" s="72"/>
    </row>
    <row r="16" spans="1:12" ht="15">
      <c r="A16" s="3"/>
      <c r="B16" s="6" t="s">
        <v>19</v>
      </c>
      <c r="C16" s="33">
        <f>C15/C6</f>
        <v>0.15239154616240266</v>
      </c>
      <c r="D16" s="55"/>
      <c r="E16" s="55"/>
      <c r="F16" s="55">
        <f>F15/F6</f>
        <v>0.10328145234197472</v>
      </c>
      <c r="G16" s="56">
        <f>G15/G6</f>
        <v>0.17605642094356727</v>
      </c>
      <c r="H16" s="33">
        <f>H15/H6</f>
        <v>0.15257526486940104</v>
      </c>
      <c r="I16" s="55"/>
      <c r="J16" s="55"/>
      <c r="K16" s="55">
        <f>K15/K6</f>
        <v>0.10337042412514119</v>
      </c>
      <c r="L16" s="70">
        <f>L15/L6</f>
        <v>0.1762922658375437</v>
      </c>
    </row>
    <row r="17" spans="1:12" ht="28.5">
      <c r="A17" s="1" t="s">
        <v>20</v>
      </c>
      <c r="B17" s="7" t="s">
        <v>34</v>
      </c>
      <c r="C17" s="34">
        <f>F17</f>
        <v>1.2</v>
      </c>
      <c r="D17" s="35"/>
      <c r="E17" s="35"/>
      <c r="F17" s="35">
        <v>1.2</v>
      </c>
      <c r="G17" s="36"/>
      <c r="H17" s="34">
        <v>0.182</v>
      </c>
      <c r="I17" s="35"/>
      <c r="J17" s="35"/>
      <c r="K17" s="35">
        <v>0.182</v>
      </c>
      <c r="L17" s="36"/>
    </row>
    <row r="18" spans="1:12" ht="14.25">
      <c r="A18" s="1" t="s">
        <v>21</v>
      </c>
      <c r="B18" s="7" t="s">
        <v>22</v>
      </c>
      <c r="C18" s="37">
        <v>105.48</v>
      </c>
      <c r="D18" s="38"/>
      <c r="E18" s="38"/>
      <c r="F18" s="35">
        <v>35.5</v>
      </c>
      <c r="G18" s="40">
        <f>C18-F18</f>
        <v>69.98</v>
      </c>
      <c r="H18" s="37">
        <f>K18+L18</f>
        <v>15.975</v>
      </c>
      <c r="I18" s="38"/>
      <c r="J18" s="39"/>
      <c r="K18" s="35">
        <v>5.378</v>
      </c>
      <c r="L18" s="40">
        <v>10.597</v>
      </c>
    </row>
    <row r="19" spans="1:12" ht="30">
      <c r="A19" s="8" t="s">
        <v>23</v>
      </c>
      <c r="B19" s="9" t="s">
        <v>24</v>
      </c>
      <c r="C19" s="34">
        <f>C18</f>
        <v>105.48</v>
      </c>
      <c r="D19" s="38"/>
      <c r="E19" s="38"/>
      <c r="F19" s="38">
        <f>F18</f>
        <v>35.5</v>
      </c>
      <c r="G19" s="40">
        <f>G18</f>
        <v>69.98</v>
      </c>
      <c r="H19" s="34">
        <f>H18</f>
        <v>15.975</v>
      </c>
      <c r="I19" s="38"/>
      <c r="J19" s="38"/>
      <c r="K19" s="35">
        <v>5.378</v>
      </c>
      <c r="L19" s="40">
        <v>10.597</v>
      </c>
    </row>
    <row r="20" spans="1:12" ht="15">
      <c r="A20" s="8"/>
      <c r="B20" s="9" t="s">
        <v>25</v>
      </c>
      <c r="C20" s="34"/>
      <c r="D20" s="38"/>
      <c r="E20" s="38"/>
      <c r="F20" s="38"/>
      <c r="G20" s="39"/>
      <c r="H20" s="34"/>
      <c r="I20" s="38"/>
      <c r="J20" s="38"/>
      <c r="K20" s="38"/>
      <c r="L20" s="40"/>
    </row>
    <row r="21" spans="1:12" ht="30">
      <c r="A21" s="8"/>
      <c r="B21" s="9" t="s">
        <v>26</v>
      </c>
      <c r="C21" s="41"/>
      <c r="D21" s="42"/>
      <c r="E21" s="42"/>
      <c r="F21" s="42"/>
      <c r="G21" s="57"/>
      <c r="H21" s="41"/>
      <c r="I21" s="42"/>
      <c r="J21" s="42"/>
      <c r="K21" s="42"/>
      <c r="L21" s="43"/>
    </row>
    <row r="22" spans="1:12" ht="15">
      <c r="A22" s="8"/>
      <c r="B22" s="9" t="s">
        <v>27</v>
      </c>
      <c r="C22" s="41"/>
      <c r="D22" s="42"/>
      <c r="E22" s="42"/>
      <c r="F22" s="42"/>
      <c r="G22" s="57"/>
      <c r="H22" s="41"/>
      <c r="I22" s="42"/>
      <c r="J22" s="42"/>
      <c r="K22" s="42"/>
      <c r="L22" s="43"/>
    </row>
    <row r="23" spans="1:12" ht="15">
      <c r="A23" s="8" t="s">
        <v>28</v>
      </c>
      <c r="B23" s="9" t="s">
        <v>29</v>
      </c>
      <c r="C23" s="44"/>
      <c r="D23" s="45"/>
      <c r="E23" s="45"/>
      <c r="F23" s="45"/>
      <c r="G23" s="58"/>
      <c r="H23" s="44"/>
      <c r="I23" s="45"/>
      <c r="J23" s="45"/>
      <c r="K23" s="45"/>
      <c r="L23" s="46"/>
    </row>
    <row r="24" spans="1:12" ht="30.75" thickBot="1">
      <c r="A24" s="10" t="s">
        <v>30</v>
      </c>
      <c r="B24" s="11" t="s">
        <v>31</v>
      </c>
      <c r="C24" s="47"/>
      <c r="D24" s="48"/>
      <c r="E24" s="48"/>
      <c r="F24" s="48"/>
      <c r="G24" s="59"/>
      <c r="H24" s="47"/>
      <c r="I24" s="48"/>
      <c r="J24" s="48"/>
      <c r="K24" s="48"/>
      <c r="L24" s="49"/>
    </row>
  </sheetData>
  <sheetProtection/>
  <mergeCells count="5">
    <mergeCell ref="C3:G3"/>
    <mergeCell ref="H3:L3"/>
    <mergeCell ref="B1:L1"/>
    <mergeCell ref="A3:A4"/>
    <mergeCell ref="B3:B4"/>
  </mergeCells>
  <hyperlinks>
    <hyperlink ref="B15" r:id="rId1" display="Потери  в сети 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</dc:creator>
  <cp:keywords/>
  <dc:description/>
  <cp:lastModifiedBy>Сергей Лицкевич</cp:lastModifiedBy>
  <cp:lastPrinted>2011-09-27T09:04:41Z</cp:lastPrinted>
  <dcterms:created xsi:type="dcterms:W3CDTF">2011-03-03T07:57:13Z</dcterms:created>
  <dcterms:modified xsi:type="dcterms:W3CDTF">2011-09-30T09:20:41Z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