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<sst xmlns="http://schemas.openxmlformats.org/spreadsheetml/2006/main" count="76" uniqueCount="30">
  <si>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</si>
  <si>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</si>
  <si>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</si>
  <si>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</si>
  <si>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</si>
  <si>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</si>
  <si>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</si>
  <si>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</si>
  <si>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</si>
  <si>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</si>
  <si>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</si>
  <si>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</si>
  <si>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</si>
  <si>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</si>
  <si>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</si>
  <si>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</si>
  <si>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</si>
  <si>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</si>
  <si>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</si>
  <si>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</si>
  <si>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</si>
  <si>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</si>
  <si>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</si>
  <si>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</si>
  <si>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</si>
  <si>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</si>
  <si>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</si>
  <si>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</si>
  <si>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</si>
  <si>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март 2024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</si>
</sst>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44">
      <selection activeCell="I53" sqref="I1:I1638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4790.654</v>
      </c>
      <c r="B11" s="75"/>
      <c r="C11" s="75">
        <f>$E56*1000+$E$59+F$53+$E$60*1000</f>
        <v>5623.614</v>
      </c>
      <c r="D11" s="75"/>
      <c r="E11" s="75">
        <f>$E56*1000+$E$59+G$53+$E$60*1000</f>
        <v>5924.9839999999995</v>
      </c>
      <c r="F11" s="75"/>
      <c r="G11" s="75">
        <f>$E56*1000+$E$59+H$53+$E$60*1000</f>
        <v>7164.814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4461.603999999999</v>
      </c>
      <c r="B15" s="75"/>
      <c r="C15" s="75">
        <f>$E57*1000+$E$59+F$53+$E$60*1000</f>
        <v>5294.564</v>
      </c>
      <c r="D15" s="75"/>
      <c r="E15" s="75">
        <f>$E57*1000+$E$59+G$53+$E$60*1000</f>
        <v>5595.933999999999</v>
      </c>
      <c r="F15" s="75"/>
      <c r="G15" s="75">
        <f>$E57*1000+$E$59+H$53+$E$60*1000</f>
        <v>6835.764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4461.504</v>
      </c>
      <c r="B19" s="75"/>
      <c r="C19" s="75">
        <f>$E58*1000+$E$59+F$53+$E$60*1000</f>
        <v>5294.464</v>
      </c>
      <c r="D19" s="75"/>
      <c r="E19" s="75">
        <f>$E58*1000+$E$59+G$53+$E$60*1000</f>
        <v>5595.833999999999</v>
      </c>
      <c r="F19" s="75"/>
      <c r="G19" s="75">
        <f>$E58*1000+$E$59+H$53+$E$60*1000</f>
        <v>6835.664000000001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E60*1000+E59</f>
        <v>3179.7839999999997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4296.924</v>
      </c>
      <c r="B25" s="110"/>
      <c r="C25" s="116">
        <f>$E$59+F$53+$E$60*1000</f>
        <v>5129.884</v>
      </c>
      <c r="D25" s="117"/>
      <c r="E25" s="110">
        <f>$E$59+G$53+$E$60*1000</f>
        <v>5431.253999999999</v>
      </c>
      <c r="F25" s="110"/>
      <c r="G25" s="110">
        <f>+$E$59+H$53+$E$60*1000</f>
        <v>6671.084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2902.696</v>
      </c>
      <c r="F34" s="29">
        <f t="shared" si="0"/>
        <v>3735.656</v>
      </c>
      <c r="G34" s="29">
        <f t="shared" si="0"/>
        <v>4037.026</v>
      </c>
      <c r="H34" s="36">
        <f>$E$56*1000+$E$59+H$53+$I34</f>
        <v>5276.856</v>
      </c>
      <c r="I34" s="35">
        <v>1287.57</v>
      </c>
    </row>
    <row r="35" spans="1:9" ht="15">
      <c r="A35" s="64" t="s">
        <v>13</v>
      </c>
      <c r="B35" s="65"/>
      <c r="C35" s="65"/>
      <c r="D35" s="66"/>
      <c r="E35" s="29">
        <f t="shared" si="0"/>
        <v>4463.886</v>
      </c>
      <c r="F35" s="29">
        <f t="shared" si="0"/>
        <v>5296.846</v>
      </c>
      <c r="G35" s="29">
        <f t="shared" si="0"/>
        <v>5598.216</v>
      </c>
      <c r="H35" s="36">
        <f t="shared" si="0"/>
        <v>6838.046</v>
      </c>
      <c r="I35" s="35">
        <v>2848.76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8316.896</v>
      </c>
      <c r="F36" s="30">
        <f t="shared" si="0"/>
        <v>9149.856</v>
      </c>
      <c r="G36" s="30">
        <f t="shared" si="0"/>
        <v>9451.226</v>
      </c>
      <c r="H36" s="37">
        <f t="shared" si="0"/>
        <v>10691.056</v>
      </c>
      <c r="I36" s="35">
        <v>6701.77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2573.6459999999997</v>
      </c>
      <c r="F40" s="29">
        <f t="shared" si="1"/>
        <v>3406.6059999999998</v>
      </c>
      <c r="G40" s="29">
        <f t="shared" si="1"/>
        <v>3707.9759999999997</v>
      </c>
      <c r="H40" s="36">
        <f t="shared" si="1"/>
        <v>4947.8060000000005</v>
      </c>
    </row>
    <row r="41" spans="1:8" ht="15">
      <c r="A41" s="64" t="s">
        <v>13</v>
      </c>
      <c r="B41" s="65"/>
      <c r="C41" s="65"/>
      <c r="D41" s="66"/>
      <c r="E41" s="29">
        <f t="shared" si="1"/>
        <v>4134.836</v>
      </c>
      <c r="F41" s="29">
        <f t="shared" si="1"/>
        <v>4967.796</v>
      </c>
      <c r="G41" s="29">
        <f t="shared" si="1"/>
        <v>5269.166</v>
      </c>
      <c r="H41" s="36">
        <f t="shared" si="1"/>
        <v>6508.996000000001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7987.8460000000005</v>
      </c>
      <c r="F42" s="30">
        <f t="shared" si="1"/>
        <v>8820.806</v>
      </c>
      <c r="G42" s="30">
        <f t="shared" si="1"/>
        <v>9122.176</v>
      </c>
      <c r="H42" s="37">
        <f t="shared" si="1"/>
        <v>10362.006000000001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2573.5460000000003</v>
      </c>
      <c r="F46" s="29">
        <f t="shared" si="2"/>
        <v>3406.5059999999994</v>
      </c>
      <c r="G46" s="29">
        <f t="shared" si="2"/>
        <v>3707.8759999999993</v>
      </c>
      <c r="H46" s="36">
        <f t="shared" si="2"/>
        <v>4947.706</v>
      </c>
    </row>
    <row r="47" spans="1:8" ht="15">
      <c r="A47" s="64" t="s">
        <v>13</v>
      </c>
      <c r="B47" s="65"/>
      <c r="C47" s="65"/>
      <c r="D47" s="66"/>
      <c r="E47" s="29">
        <f t="shared" si="2"/>
        <v>4134.736000000001</v>
      </c>
      <c r="F47" s="29">
        <f t="shared" si="2"/>
        <v>4967.696</v>
      </c>
      <c r="G47" s="29">
        <f t="shared" si="2"/>
        <v>5269.066</v>
      </c>
      <c r="H47" s="36">
        <f t="shared" si="2"/>
        <v>6508.896000000001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7987.746000000001</v>
      </c>
      <c r="F48" s="30">
        <f t="shared" si="2"/>
        <v>8820.706</v>
      </c>
      <c r="G48" s="30">
        <f t="shared" si="2"/>
        <v>9122.076000000001</v>
      </c>
      <c r="H48" s="37">
        <f t="shared" si="2"/>
        <v>10361.906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0.49373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0.16468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0.16458</v>
      </c>
      <c r="F58" s="54"/>
      <c r="G58" s="54"/>
      <c r="H58" s="55"/>
      <c r="J58" s="38"/>
    </row>
    <row r="59" spans="1:9" ht="15" customHeight="1">
      <c r="A59" s="41" t="s">
        <v>23</v>
      </c>
      <c r="B59" s="42"/>
      <c r="C59" s="42"/>
      <c r="D59" s="43"/>
      <c r="E59" s="56">
        <f>1.681+2.182+0.393</f>
        <v>4.256</v>
      </c>
      <c r="F59" s="57"/>
      <c r="G59" s="57"/>
      <c r="H59" s="58"/>
      <c r="I59">
        <v>1371</v>
      </c>
    </row>
    <row r="60" spans="1:9" ht="13.5" thickBot="1">
      <c r="A60" s="44" t="s">
        <v>28</v>
      </c>
      <c r="B60" s="45"/>
      <c r="C60" s="45"/>
      <c r="D60" s="46"/>
      <c r="E60" s="61">
        <f>(I59+I60/6000*12)/1000</f>
        <v>3.175528</v>
      </c>
      <c r="F60" s="62"/>
      <c r="G60" s="62"/>
      <c r="H60" s="63"/>
      <c r="I60">
        <v>902264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Дмитрий dk. Капёнкин</cp:lastModifiedBy>
  <cp:lastPrinted>2018-06-29T09:25:32Z</cp:lastPrinted>
  <dcterms:created xsi:type="dcterms:W3CDTF">2013-01-28T10:03:36Z</dcterms:created>
  <dcterms:modified xsi:type="dcterms:W3CDTF">2024-03-01T02:41:16Z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