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<sst xmlns="http://schemas.openxmlformats.org/spreadsheetml/2006/main" count="79" uniqueCount="33">
  <si>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</si>
  <si>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</si>
  <si>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</si>
  <si>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</si>
  <si>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</si>
  <si>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</si>
  <si>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</si>
  <si>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</si>
  <si>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</si>
  <si>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</si>
  <si>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</si>
  <si>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</si>
  <si>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</si>
  <si>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</si>
  <si>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</si>
  <si>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</si>
  <si>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</si>
  <si>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</si>
  <si>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</si>
  <si>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</si>
  <si>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</si>
  <si>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</si>
  <si>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</si>
  <si>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</si>
  <si>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</si>
  <si>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</si>
  <si>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</si>
  <si>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</si>
  <si>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</si>
  <si>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октябрь 2018 г. для потребителей ООО "Заринская горэлектросеть"</t>
  </si>
  <si>
    <t>669,34</t>
  </si>
  <si>
    <t>1899,4</t>
  </si>
  <si>
    <t>3969,65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</si>
</sst>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  <numFmt numFmtId="180" formatCode="0.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0" applyNumberFormat="1" applyFont="1" applyAlignment="1">
      <alignment horizontal="right"/>
    </xf>
    <xf numFmtId="2" fontId="24" fillId="0" borderId="0" xfId="54" applyNumberFormat="1" applyFont="1" applyFill="1" applyBorder="1" applyAlignment="1">
      <alignment horizontal="right" wrapText="1"/>
      <protection/>
    </xf>
    <xf numFmtId="177" fontId="24" fillId="0" borderId="11" xfId="54" applyNumberFormat="1" applyFont="1" applyFill="1" applyBorder="1" applyAlignment="1">
      <alignment horizontal="center" vertical="top" wrapText="1"/>
      <protection/>
    </xf>
    <xf numFmtId="177" fontId="24" fillId="0" borderId="2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4" fillId="0" borderId="15" xfId="54" applyFont="1" applyFill="1" applyBorder="1" applyAlignment="1">
      <alignment horizontal="center" vertical="center" wrapText="1"/>
      <protection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24" fillId="0" borderId="11" xfId="54" applyFont="1" applyFill="1" applyBorder="1" applyAlignment="1">
      <alignment horizontal="center" vertical="center" wrapText="1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177" fontId="24" fillId="0" borderId="20" xfId="54" applyNumberFormat="1" applyFont="1" applyFill="1" applyBorder="1" applyAlignment="1">
      <alignment horizontal="center" vertical="justify"/>
      <protection/>
    </xf>
    <xf numFmtId="0" fontId="23" fillId="0" borderId="21" xfId="54" applyFont="1" applyBorder="1" applyAlignment="1">
      <alignment horizontal="center" vertical="top" wrapText="1"/>
      <protection/>
    </xf>
    <xf numFmtId="0" fontId="23" fillId="0" borderId="0" xfId="54" applyFont="1" applyBorder="1" applyAlignment="1">
      <alignment horizontal="center" vertical="top" wrapText="1"/>
      <protection/>
    </xf>
    <xf numFmtId="177" fontId="24" fillId="0" borderId="22" xfId="54" applyNumberFormat="1" applyFont="1" applyFill="1" applyBorder="1" applyAlignment="1">
      <alignment horizontal="center" vertical="justify"/>
      <protection/>
    </xf>
    <xf numFmtId="0" fontId="24" fillId="0" borderId="18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" fontId="24" fillId="0" borderId="19" xfId="54" applyNumberFormat="1" applyFont="1" applyFill="1" applyBorder="1" applyAlignment="1">
      <alignment horizontal="center" vertical="justify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4" fontId="24" fillId="0" borderId="22" xfId="54" applyNumberFormat="1" applyFont="1" applyFill="1" applyBorder="1" applyAlignment="1">
      <alignment horizontal="center" vertical="justify"/>
      <protection/>
    </xf>
    <xf numFmtId="4" fontId="24" fillId="0" borderId="24" xfId="54" applyNumberFormat="1" applyFont="1" applyFill="1" applyBorder="1" applyAlignment="1">
      <alignment horizontal="center" vertical="justify"/>
      <protection/>
    </xf>
    <xf numFmtId="4" fontId="24" fillId="0" borderId="25" xfId="54" applyNumberFormat="1" applyFont="1" applyFill="1" applyBorder="1" applyAlignment="1">
      <alignment horizontal="center" vertical="justify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4" applyFont="1" applyBorder="1" applyAlignment="1">
      <alignment horizontal="center" vertical="justify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0" fontId="24" fillId="0" borderId="26" xfId="54" applyFont="1" applyFill="1" applyBorder="1" applyAlignment="1">
      <alignment horizontal="center" vertical="center" wrapText="1"/>
      <protection/>
    </xf>
    <xf numFmtId="0" fontId="24" fillId="0" borderId="27" xfId="54" applyFont="1" applyFill="1" applyBorder="1" applyAlignment="1">
      <alignment horizontal="center" vertical="center" wrapText="1"/>
      <protection/>
    </xf>
    <xf numFmtId="4" fontId="24" fillId="0" borderId="28" xfId="54" applyNumberFormat="1" applyFont="1" applyFill="1" applyBorder="1" applyAlignment="1">
      <alignment horizontal="center" vertical="center" wrapText="1"/>
      <protection/>
    </xf>
    <xf numFmtId="4" fontId="24" fillId="0" borderId="29" xfId="54" applyNumberFormat="1" applyFont="1" applyFill="1" applyBorder="1" applyAlignment="1">
      <alignment horizontal="center" vertical="center" wrapText="1"/>
      <protection/>
    </xf>
    <xf numFmtId="4" fontId="24" fillId="0" borderId="30" xfId="54" applyNumberFormat="1" applyFont="1" applyFill="1" applyBorder="1" applyAlignment="1">
      <alignment horizontal="center" vertical="center" wrapText="1"/>
      <protection/>
    </xf>
    <xf numFmtId="4" fontId="24" fillId="0" borderId="31" xfId="54" applyNumberFormat="1" applyFont="1" applyFill="1" applyBorder="1" applyAlignment="1">
      <alignment horizontal="center" vertical="center" wrapText="1"/>
      <protection/>
    </xf>
    <xf numFmtId="4" fontId="24" fillId="0" borderId="23" xfId="54" applyNumberFormat="1" applyFont="1" applyFill="1" applyBorder="1" applyAlignment="1">
      <alignment horizontal="center" vertical="center" wrapText="1"/>
      <protection/>
    </xf>
    <xf numFmtId="4" fontId="24" fillId="0" borderId="32" xfId="54" applyNumberFormat="1" applyFont="1" applyFill="1" applyBorder="1" applyAlignment="1">
      <alignment horizontal="center" vertical="center" wrapText="1"/>
      <protection/>
    </xf>
    <xf numFmtId="0" fontId="24" fillId="0" borderId="33" xfId="54" applyFont="1" applyFill="1" applyBorder="1" applyAlignment="1">
      <alignment horizontal="center" vertical="center" wrapText="1"/>
      <protection/>
    </xf>
    <xf numFmtId="4" fontId="24" fillId="0" borderId="33" xfId="54" applyNumberFormat="1" applyFont="1" applyFill="1" applyBorder="1" applyAlignment="1">
      <alignment horizontal="left" vertical="top" wrapText="1"/>
      <protection/>
    </xf>
    <xf numFmtId="4" fontId="24" fillId="0" borderId="34" xfId="54" applyNumberFormat="1" applyFont="1" applyFill="1" applyBorder="1" applyAlignment="1">
      <alignment horizontal="left" vertical="top" wrapText="1"/>
      <protection/>
    </xf>
    <xf numFmtId="4" fontId="24" fillId="0" borderId="27" xfId="54" applyNumberFormat="1" applyFont="1" applyFill="1" applyBorder="1" applyAlignment="1">
      <alignment horizontal="left" vertical="top" wrapText="1"/>
      <protection/>
    </xf>
    <xf numFmtId="0" fontId="23" fillId="0" borderId="35" xfId="54" applyFont="1" applyBorder="1" applyAlignment="1">
      <alignment horizontal="left" vertical="top" wrapText="1"/>
      <protection/>
    </xf>
    <xf numFmtId="0" fontId="23" fillId="0" borderId="29" xfId="54" applyFont="1" applyBorder="1" applyAlignment="1">
      <alignment horizontal="left" vertical="top" wrapText="1"/>
      <protection/>
    </xf>
    <xf numFmtId="0" fontId="0" fillId="0" borderId="27" xfId="0" applyBorder="1" applyAlignment="1">
      <alignment/>
    </xf>
    <xf numFmtId="0" fontId="23" fillId="0" borderId="21" xfId="54" applyFont="1" applyBorder="1" applyAlignment="1">
      <alignment horizontal="left" vertical="top" wrapText="1"/>
      <protection/>
    </xf>
    <xf numFmtId="177" fontId="25" fillId="0" borderId="36" xfId="54" applyNumberFormat="1" applyFont="1" applyFill="1" applyBorder="1" applyAlignment="1">
      <alignment horizontal="center" vertical="justify" wrapText="1"/>
      <protection/>
    </xf>
    <xf numFmtId="177" fontId="25" fillId="0" borderId="21" xfId="54" applyNumberFormat="1" applyFont="1" applyFill="1" applyBorder="1" applyAlignment="1">
      <alignment horizontal="center" vertical="justify" wrapText="1"/>
      <protection/>
    </xf>
    <xf numFmtId="177" fontId="25" fillId="0" borderId="37" xfId="54" applyNumberFormat="1" applyFont="1" applyFill="1" applyBorder="1" applyAlignment="1">
      <alignment horizontal="center" vertical="justify" wrapText="1"/>
      <protection/>
    </xf>
    <xf numFmtId="0" fontId="24" fillId="0" borderId="38" xfId="54" applyFont="1" applyFill="1" applyBorder="1" applyAlignment="1">
      <alignment horizontal="center" vertical="center" wrapText="1"/>
      <protection/>
    </xf>
    <xf numFmtId="0" fontId="24" fillId="0" borderId="39" xfId="54" applyFont="1" applyFill="1" applyBorder="1" applyAlignment="1">
      <alignment horizontal="center" vertical="center" wrapText="1"/>
      <protection/>
    </xf>
    <xf numFmtId="0" fontId="24" fillId="0" borderId="40" xfId="54" applyFont="1" applyFill="1" applyBorder="1" applyAlignment="1">
      <alignment horizontal="center" vertical="center" wrapText="1"/>
      <protection/>
    </xf>
    <xf numFmtId="4" fontId="24" fillId="0" borderId="41" xfId="54" applyNumberFormat="1" applyFont="1" applyFill="1" applyBorder="1" applyAlignment="1">
      <alignment horizontal="center" vertical="center" wrapText="1"/>
      <protection/>
    </xf>
    <xf numFmtId="4" fontId="24" fillId="0" borderId="39" xfId="54" applyNumberFormat="1" applyFont="1" applyFill="1" applyBorder="1" applyAlignment="1">
      <alignment horizontal="center" vertical="center" wrapText="1"/>
      <protection/>
    </xf>
    <xf numFmtId="4" fontId="24" fillId="0" borderId="42" xfId="54" applyNumberFormat="1" applyFont="1" applyFill="1" applyBorder="1" applyAlignment="1">
      <alignment horizontal="center" vertical="center" wrapText="1"/>
      <protection/>
    </xf>
    <xf numFmtId="4" fontId="24" fillId="0" borderId="33" xfId="54" applyNumberFormat="1" applyFont="1" applyFill="1" applyBorder="1" applyAlignment="1">
      <alignment horizontal="center" vertical="center" wrapText="1"/>
      <protection/>
    </xf>
    <xf numFmtId="4" fontId="24" fillId="0" borderId="34" xfId="54" applyNumberFormat="1" applyFont="1" applyFill="1" applyBorder="1" applyAlignment="1">
      <alignment horizontal="center" vertical="center" wrapText="1"/>
      <protection/>
    </xf>
    <xf numFmtId="4" fontId="24" fillId="0" borderId="27" xfId="54" applyNumberFormat="1" applyFont="1" applyFill="1" applyBorder="1" applyAlignment="1">
      <alignment horizontal="center" vertical="center" wrapText="1"/>
      <protection/>
    </xf>
    <xf numFmtId="4" fontId="26" fillId="0" borderId="43" xfId="0" applyNumberFormat="1" applyFont="1" applyBorder="1" applyAlignment="1">
      <alignment horizontal="center"/>
    </xf>
    <xf numFmtId="4" fontId="26" fillId="0" borderId="44" xfId="0" applyNumberFormat="1" applyFont="1" applyBorder="1" applyAlignment="1">
      <alignment horizontal="center"/>
    </xf>
    <xf numFmtId="4" fontId="26" fillId="0" borderId="45" xfId="0" applyNumberFormat="1" applyFont="1" applyBorder="1" applyAlignment="1">
      <alignment horizontal="center"/>
    </xf>
    <xf numFmtId="0" fontId="26" fillId="0" borderId="31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46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34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4" fontId="24" fillId="0" borderId="43" xfId="54" applyNumberFormat="1" applyFont="1" applyFill="1" applyBorder="1" applyAlignment="1">
      <alignment horizontal="left" vertical="top" wrapText="1"/>
      <protection/>
    </xf>
    <xf numFmtId="4" fontId="24" fillId="0" borderId="44" xfId="54" applyNumberFormat="1" applyFont="1" applyFill="1" applyBorder="1" applyAlignment="1">
      <alignment horizontal="left" vertical="top" wrapText="1"/>
      <protection/>
    </xf>
    <xf numFmtId="4" fontId="24" fillId="0" borderId="25" xfId="54" applyNumberFormat="1" applyFont="1" applyFill="1" applyBorder="1" applyAlignment="1">
      <alignment horizontal="left" vertical="top" wrapText="1"/>
      <protection/>
    </xf>
    <xf numFmtId="180" fontId="26" fillId="0" borderId="33" xfId="0" applyNumberFormat="1" applyFont="1" applyBorder="1" applyAlignment="1">
      <alignment horizontal="center"/>
    </xf>
    <xf numFmtId="180" fontId="26" fillId="0" borderId="34" xfId="0" applyNumberFormat="1" applyFont="1" applyBorder="1" applyAlignment="1">
      <alignment horizontal="center"/>
    </xf>
    <xf numFmtId="180" fontId="26" fillId="0" borderId="47" xfId="0" applyNumberFormat="1" applyFont="1" applyBorder="1" applyAlignment="1">
      <alignment horizontal="center"/>
    </xf>
    <xf numFmtId="0" fontId="26" fillId="0" borderId="43" xfId="0" applyFont="1" applyBorder="1" applyAlignment="1">
      <alignment horizontal="left" vertical="justify"/>
    </xf>
    <xf numFmtId="0" fontId="26" fillId="0" borderId="44" xfId="0" applyFont="1" applyBorder="1" applyAlignment="1">
      <alignment horizontal="left" vertical="justify"/>
    </xf>
    <xf numFmtId="0" fontId="26" fillId="0" borderId="45" xfId="0" applyFont="1" applyBorder="1" applyAlignment="1">
      <alignment horizontal="left" vertical="justify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4" fontId="26" fillId="0" borderId="33" xfId="0" applyNumberFormat="1" applyFont="1" applyBorder="1" applyAlignment="1">
      <alignment horizontal="center"/>
    </xf>
    <xf numFmtId="4" fontId="26" fillId="0" borderId="34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  <xf numFmtId="0" fontId="21" fillId="0" borderId="21" xfId="54" applyFont="1" applyFill="1" applyBorder="1" applyAlignment="1">
      <alignment horizontal="center" vertical="center" wrapText="1"/>
      <protection/>
    </xf>
    <xf numFmtId="0" fontId="21" fillId="0" borderId="37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0"/>
  <sheetViews>
    <sheetView tabSelected="1" view="pageBreakPreview" zoomScale="115" zoomScaleNormal="115" zoomScaleSheetLayoutView="115" zoomScalePageLayoutView="0" workbookViewId="0" topLeftCell="A1">
      <selection activeCell="A2" sqref="A2:H2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1" width="10.7109375" style="0" customWidth="1"/>
    <col min="12" max="12" width="9.28125" style="0" bestFit="1" customWidth="1"/>
    <col min="13" max="13" width="10.140625" style="0" bestFit="1" customWidth="1"/>
    <col min="14" max="14" width="9.57421875" style="0" bestFit="1" customWidth="1"/>
  </cols>
  <sheetData>
    <row r="2" spans="1:8" ht="35.25" customHeight="1">
      <c r="A2" s="59" t="s">
        <v>29</v>
      </c>
      <c r="B2" s="59"/>
      <c r="C2" s="59"/>
      <c r="D2" s="59"/>
      <c r="E2" s="59"/>
      <c r="F2" s="59"/>
      <c r="G2" s="59"/>
      <c r="H2" s="59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60" t="s">
        <v>0</v>
      </c>
      <c r="B4" s="60"/>
      <c r="C4" s="60"/>
      <c r="D4" s="60"/>
      <c r="E4" s="60"/>
      <c r="F4" s="60"/>
      <c r="G4" s="60"/>
      <c r="H4" s="60"/>
    </row>
    <row r="5" spans="1:8" ht="14.25" customHeight="1">
      <c r="A5" s="58" t="s">
        <v>1</v>
      </c>
      <c r="B5" s="58"/>
      <c r="C5" s="58"/>
      <c r="D5" s="58"/>
      <c r="E5" s="58"/>
      <c r="F5" s="58"/>
      <c r="G5" s="58"/>
      <c r="H5" s="58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1" t="s">
        <v>19</v>
      </c>
      <c r="B7" s="61"/>
      <c r="C7" s="61"/>
      <c r="D7" s="61"/>
      <c r="E7" s="61"/>
      <c r="F7" s="61"/>
      <c r="G7" s="61"/>
    </row>
    <row r="8" spans="1:11" ht="15" customHeight="1" thickBot="1">
      <c r="A8" s="48" t="s">
        <v>24</v>
      </c>
      <c r="B8" s="48"/>
      <c r="C8" s="48"/>
      <c r="D8" s="48"/>
      <c r="E8" s="48"/>
      <c r="F8" s="48"/>
      <c r="G8" s="48"/>
      <c r="H8" s="48"/>
      <c r="I8" s="1"/>
      <c r="J8" s="1"/>
      <c r="K8" s="1"/>
    </row>
    <row r="9" spans="1:8" ht="15">
      <c r="A9" s="40" t="s">
        <v>2</v>
      </c>
      <c r="B9" s="41"/>
      <c r="C9" s="41"/>
      <c r="D9" s="41"/>
      <c r="E9" s="41"/>
      <c r="F9" s="41"/>
      <c r="G9" s="41"/>
      <c r="H9" s="42"/>
    </row>
    <row r="10" spans="1:8" ht="12.75" customHeight="1">
      <c r="A10" s="50" t="s">
        <v>3</v>
      </c>
      <c r="B10" s="43"/>
      <c r="C10" s="43" t="s">
        <v>4</v>
      </c>
      <c r="D10" s="51"/>
      <c r="E10" s="43" t="s">
        <v>5</v>
      </c>
      <c r="F10" s="43"/>
      <c r="G10" s="43" t="s">
        <v>6</v>
      </c>
      <c r="H10" s="44"/>
    </row>
    <row r="11" spans="1:14" ht="15.75" thickBot="1">
      <c r="A11" s="49">
        <f>$E56*1000+$E$59+E$53+$E$60*1000</f>
        <v>3801.5530389115897</v>
      </c>
      <c r="B11" s="45"/>
      <c r="C11" s="45">
        <f>$E56*1000+$E$59+F$53+$E$60*1000</f>
        <v>4437.81303891159</v>
      </c>
      <c r="D11" s="45"/>
      <c r="E11" s="45">
        <f>$E56*1000+$E$59+G$53+$E$60*1000</f>
        <v>4673.69303891159</v>
      </c>
      <c r="F11" s="45"/>
      <c r="G11" s="45">
        <f>$E56*1000+$E$59+H$53+$E$60*1000</f>
        <v>5640.28303891159</v>
      </c>
      <c r="H11" s="46"/>
      <c r="K11" s="31"/>
      <c r="L11" s="31"/>
      <c r="M11" s="31"/>
      <c r="N11" s="32"/>
    </row>
    <row r="12" spans="1:8" ht="15" customHeight="1" thickBot="1">
      <c r="A12" s="47" t="s">
        <v>7</v>
      </c>
      <c r="B12" s="47"/>
      <c r="C12" s="47"/>
      <c r="D12" s="47"/>
      <c r="E12" s="47"/>
      <c r="F12" s="47"/>
      <c r="G12" s="47"/>
      <c r="H12" s="47"/>
    </row>
    <row r="13" spans="1:8" ht="15" customHeight="1">
      <c r="A13" s="40" t="s">
        <v>2</v>
      </c>
      <c r="B13" s="41"/>
      <c r="C13" s="41"/>
      <c r="D13" s="41"/>
      <c r="E13" s="41"/>
      <c r="F13" s="41"/>
      <c r="G13" s="41"/>
      <c r="H13" s="42"/>
    </row>
    <row r="14" spans="1:8" ht="15" customHeight="1">
      <c r="A14" s="50" t="s">
        <v>3</v>
      </c>
      <c r="B14" s="43"/>
      <c r="C14" s="43" t="s">
        <v>4</v>
      </c>
      <c r="D14" s="51"/>
      <c r="E14" s="43" t="s">
        <v>5</v>
      </c>
      <c r="F14" s="43"/>
      <c r="G14" s="43" t="s">
        <v>6</v>
      </c>
      <c r="H14" s="44"/>
    </row>
    <row r="15" spans="1:8" ht="14.25" customHeight="1" thickBot="1">
      <c r="A15" s="49">
        <f>$E57*1000+$E$59+E$53+$E$60*1000</f>
        <v>3325.80303891159</v>
      </c>
      <c r="B15" s="45"/>
      <c r="C15" s="45">
        <f>$E57*1000+$E$59+F$53+$E$60*1000</f>
        <v>3962.0630389115895</v>
      </c>
      <c r="D15" s="45"/>
      <c r="E15" s="45">
        <f>$E57*1000+$E$59+G$53+$E$60*1000</f>
        <v>4197.94303891159</v>
      </c>
      <c r="F15" s="45"/>
      <c r="G15" s="45">
        <f>$E57*1000+$E$59+H$53+$E$60*1000</f>
        <v>5164.53303891159</v>
      </c>
      <c r="H15" s="46"/>
    </row>
    <row r="16" spans="1:7" ht="15" customHeight="1" thickBot="1">
      <c r="A16" s="75" t="s">
        <v>8</v>
      </c>
      <c r="B16" s="75"/>
      <c r="C16" s="75"/>
      <c r="D16" s="75"/>
      <c r="E16" s="75"/>
      <c r="F16" s="75"/>
      <c r="G16" s="75"/>
    </row>
    <row r="17" spans="1:8" ht="15" customHeight="1">
      <c r="A17" s="40" t="s">
        <v>2</v>
      </c>
      <c r="B17" s="41"/>
      <c r="C17" s="41"/>
      <c r="D17" s="41"/>
      <c r="E17" s="41"/>
      <c r="F17" s="41"/>
      <c r="G17" s="41"/>
      <c r="H17" s="42"/>
    </row>
    <row r="18" spans="1:8" ht="15" customHeight="1">
      <c r="A18" s="50" t="s">
        <v>3</v>
      </c>
      <c r="B18" s="43"/>
      <c r="C18" s="43" t="s">
        <v>4</v>
      </c>
      <c r="D18" s="51"/>
      <c r="E18" s="43" t="s">
        <v>5</v>
      </c>
      <c r="F18" s="43"/>
      <c r="G18" s="43" t="s">
        <v>6</v>
      </c>
      <c r="H18" s="44"/>
    </row>
    <row r="19" spans="1:8" ht="15" customHeight="1" thickBot="1">
      <c r="A19" s="49">
        <f>$E58*1000+$E$59+E$53+$E$60*1000</f>
        <v>3360.9030389115896</v>
      </c>
      <c r="B19" s="45"/>
      <c r="C19" s="45">
        <f>$E58*1000+$E$59+F$53+$E$60*1000</f>
        <v>3997.16303891159</v>
      </c>
      <c r="D19" s="45"/>
      <c r="E19" s="45">
        <f>$E58*1000+$E$59+G$53+$E$60*1000</f>
        <v>4233.04303891159</v>
      </c>
      <c r="F19" s="45"/>
      <c r="G19" s="45">
        <f>$E58*1000+$E$59+H$53+$E$60*1000</f>
        <v>5199.63303891159</v>
      </c>
      <c r="H19" s="46"/>
    </row>
    <row r="20" spans="1:8" ht="43.5" customHeight="1">
      <c r="A20" s="54" t="s">
        <v>17</v>
      </c>
      <c r="B20" s="54"/>
      <c r="C20" s="54"/>
      <c r="D20" s="54"/>
      <c r="E20" s="54"/>
      <c r="F20" s="54"/>
      <c r="G20" s="54"/>
      <c r="H20" s="54"/>
    </row>
    <row r="21" spans="1:8" ht="15.75" customHeight="1" hidden="1" thickBot="1">
      <c r="A21" s="78">
        <f>E60*1000+44.98+E59</f>
        <v>2332.21303891159</v>
      </c>
      <c r="B21" s="79"/>
      <c r="C21" s="79"/>
      <c r="D21" s="79"/>
      <c r="E21" s="79"/>
      <c r="F21" s="79"/>
      <c r="G21" s="79"/>
      <c r="H21" s="80"/>
    </row>
    <row r="22" spans="1:9" s="3" customFormat="1" ht="27.75" customHeight="1" hidden="1">
      <c r="A22" s="54" t="s">
        <v>18</v>
      </c>
      <c r="B22" s="54"/>
      <c r="C22" s="54"/>
      <c r="D22" s="54"/>
      <c r="E22" s="54"/>
      <c r="F22" s="54"/>
      <c r="G22" s="54"/>
      <c r="H22" s="54"/>
      <c r="I22" s="2"/>
    </row>
    <row r="23" spans="1:8" ht="18.75" customHeight="1" hidden="1">
      <c r="A23" s="53" t="s">
        <v>2</v>
      </c>
      <c r="B23" s="53"/>
      <c r="C23" s="53"/>
      <c r="D23" s="53"/>
      <c r="E23" s="53"/>
      <c r="F23" s="53"/>
      <c r="G23" s="53"/>
      <c r="H23" s="53"/>
    </row>
    <row r="24" spans="1:8" ht="12.75" customHeight="1" hidden="1">
      <c r="A24" s="70" t="s">
        <v>3</v>
      </c>
      <c r="B24" s="63"/>
      <c r="C24" s="62" t="s">
        <v>4</v>
      </c>
      <c r="D24" s="76"/>
      <c r="E24" s="62" t="s">
        <v>5</v>
      </c>
      <c r="F24" s="63"/>
      <c r="G24" s="62" t="s">
        <v>6</v>
      </c>
      <c r="H24" s="63"/>
    </row>
    <row r="25" spans="1:8" ht="15.75" hidden="1" thickBot="1">
      <c r="A25" s="55">
        <f>$E$59+E$53+$E$60*1000</f>
        <v>3140.58303891159</v>
      </c>
      <c r="B25" s="52"/>
      <c r="C25" s="56">
        <f>$E$59+F$53+$E$60*1000</f>
        <v>3776.8430389115897</v>
      </c>
      <c r="D25" s="57"/>
      <c r="E25" s="52">
        <f>$E$59+G$53+$E$60*1000</f>
        <v>4012.72303891159</v>
      </c>
      <c r="F25" s="52"/>
      <c r="G25" s="52">
        <f>+$E$59+H$53+$E$60*1000</f>
        <v>4979.31303891159</v>
      </c>
      <c r="H25" s="52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60" t="s">
        <v>9</v>
      </c>
      <c r="B27" s="60"/>
      <c r="C27" s="60"/>
      <c r="D27" s="60"/>
      <c r="E27" s="60"/>
      <c r="F27" s="60"/>
      <c r="G27" s="60"/>
      <c r="H27" s="28"/>
    </row>
    <row r="28" spans="1:7" ht="18" customHeight="1">
      <c r="A28" s="58" t="s">
        <v>10</v>
      </c>
      <c r="B28" s="58"/>
      <c r="C28" s="58"/>
      <c r="D28" s="58"/>
      <c r="E28" s="58"/>
      <c r="F28" s="58"/>
      <c r="G28" s="58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61" t="s">
        <v>20</v>
      </c>
      <c r="B30" s="61"/>
      <c r="C30" s="61"/>
      <c r="D30" s="61"/>
      <c r="E30" s="61"/>
      <c r="F30" s="61"/>
      <c r="G30" s="61"/>
    </row>
    <row r="31" spans="1:11" ht="15" customHeight="1" thickBot="1">
      <c r="A31" s="74" t="s">
        <v>24</v>
      </c>
      <c r="B31" s="74"/>
      <c r="C31" s="74"/>
      <c r="D31" s="74"/>
      <c r="E31" s="74"/>
      <c r="F31" s="74"/>
      <c r="G31" s="74"/>
      <c r="H31" s="1"/>
      <c r="I31" s="1"/>
      <c r="J31" s="1"/>
      <c r="K31" s="1"/>
    </row>
    <row r="32" spans="1:8" ht="15">
      <c r="A32" s="84" t="s">
        <v>11</v>
      </c>
      <c r="B32" s="85"/>
      <c r="C32" s="85"/>
      <c r="D32" s="86"/>
      <c r="E32" s="81" t="s">
        <v>2</v>
      </c>
      <c r="F32" s="82"/>
      <c r="G32" s="82"/>
      <c r="H32" s="83"/>
    </row>
    <row r="33" spans="1:9" ht="15">
      <c r="A33" s="87"/>
      <c r="B33" s="88"/>
      <c r="C33" s="88"/>
      <c r="D33" s="89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71" t="s">
        <v>14</v>
      </c>
      <c r="B34" s="72"/>
      <c r="C34" s="72"/>
      <c r="D34" s="73"/>
      <c r="E34" s="29">
        <f aca="true" t="shared" si="0" ref="E34:H36">$E$56*1000+$E$59+E$53+$I34</f>
        <v>2186.433</v>
      </c>
      <c r="F34" s="29">
        <f t="shared" si="0"/>
        <v>2822.693</v>
      </c>
      <c r="G34" s="29">
        <f t="shared" si="0"/>
        <v>3058.5730000000003</v>
      </c>
      <c r="H34" s="37">
        <f t="shared" si="0"/>
        <v>4025.163</v>
      </c>
      <c r="I34" s="36" t="s">
        <v>30</v>
      </c>
    </row>
    <row r="35" spans="1:9" ht="15">
      <c r="A35" s="71" t="s">
        <v>13</v>
      </c>
      <c r="B35" s="72"/>
      <c r="C35" s="72"/>
      <c r="D35" s="73"/>
      <c r="E35" s="29">
        <f t="shared" si="0"/>
        <v>3416.493</v>
      </c>
      <c r="F35" s="29">
        <f t="shared" si="0"/>
        <v>4052.753</v>
      </c>
      <c r="G35" s="29">
        <f t="shared" si="0"/>
        <v>4288.633</v>
      </c>
      <c r="H35" s="37">
        <f t="shared" si="0"/>
        <v>5255.223</v>
      </c>
      <c r="I35" s="36" t="s">
        <v>31</v>
      </c>
    </row>
    <row r="36" spans="1:9" ht="15.75" thickBot="1">
      <c r="A36" s="71" t="s">
        <v>12</v>
      </c>
      <c r="B36" s="72"/>
      <c r="C36" s="72"/>
      <c r="D36" s="73"/>
      <c r="E36" s="29">
        <f t="shared" si="0"/>
        <v>5486.743</v>
      </c>
      <c r="F36" s="30">
        <f t="shared" si="0"/>
        <v>6123.003000000001</v>
      </c>
      <c r="G36" s="30">
        <f t="shared" si="0"/>
        <v>6358.883</v>
      </c>
      <c r="H36" s="38">
        <f t="shared" si="0"/>
        <v>7325.473</v>
      </c>
      <c r="I36" s="35" t="s">
        <v>32</v>
      </c>
    </row>
    <row r="37" spans="1:9" ht="15" customHeight="1" thickBot="1">
      <c r="A37" s="77" t="s">
        <v>7</v>
      </c>
      <c r="B37" s="77"/>
      <c r="C37" s="77"/>
      <c r="D37" s="77"/>
      <c r="E37" s="77"/>
      <c r="F37" s="74"/>
      <c r="G37" s="74"/>
      <c r="I37" s="34"/>
    </row>
    <row r="38" spans="1:8" ht="15">
      <c r="A38" s="84" t="s">
        <v>11</v>
      </c>
      <c r="B38" s="85"/>
      <c r="C38" s="85"/>
      <c r="D38" s="86"/>
      <c r="E38" s="81" t="s">
        <v>2</v>
      </c>
      <c r="F38" s="82"/>
      <c r="G38" s="82"/>
      <c r="H38" s="83"/>
    </row>
    <row r="39" spans="1:8" ht="15">
      <c r="A39" s="87"/>
      <c r="B39" s="88"/>
      <c r="C39" s="88"/>
      <c r="D39" s="89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71" t="s">
        <v>14</v>
      </c>
      <c r="B40" s="72"/>
      <c r="C40" s="72"/>
      <c r="D40" s="73"/>
      <c r="E40" s="29">
        <f aca="true" t="shared" si="1" ref="E40:H42">$E$57*1000+$E$59+E$53+$I34</f>
        <v>1710.683</v>
      </c>
      <c r="F40" s="29">
        <f t="shared" si="1"/>
        <v>2346.9429999999998</v>
      </c>
      <c r="G40" s="29">
        <f t="shared" si="1"/>
        <v>2582.823</v>
      </c>
      <c r="H40" s="37">
        <f t="shared" si="1"/>
        <v>3549.413</v>
      </c>
    </row>
    <row r="41" spans="1:8" ht="15">
      <c r="A41" s="71" t="s">
        <v>13</v>
      </c>
      <c r="B41" s="72"/>
      <c r="C41" s="72"/>
      <c r="D41" s="73"/>
      <c r="E41" s="29">
        <f t="shared" si="1"/>
        <v>2940.7430000000004</v>
      </c>
      <c r="F41" s="29">
        <f t="shared" si="1"/>
        <v>3577.0029999999997</v>
      </c>
      <c r="G41" s="29">
        <f t="shared" si="1"/>
        <v>3812.883</v>
      </c>
      <c r="H41" s="37">
        <f t="shared" si="1"/>
        <v>4779.473</v>
      </c>
    </row>
    <row r="42" spans="1:8" ht="15.75" thickBot="1">
      <c r="A42" s="71" t="s">
        <v>12</v>
      </c>
      <c r="B42" s="72"/>
      <c r="C42" s="72"/>
      <c r="D42" s="73"/>
      <c r="E42" s="29">
        <f t="shared" si="1"/>
        <v>5010.993</v>
      </c>
      <c r="F42" s="30">
        <f t="shared" si="1"/>
        <v>5647.253</v>
      </c>
      <c r="G42" s="30">
        <f t="shared" si="1"/>
        <v>5883.133</v>
      </c>
      <c r="H42" s="38">
        <f t="shared" si="1"/>
        <v>6849.723</v>
      </c>
    </row>
    <row r="43" spans="1:7" ht="15" customHeight="1" thickBot="1">
      <c r="A43" s="77" t="s">
        <v>8</v>
      </c>
      <c r="B43" s="77"/>
      <c r="C43" s="77"/>
      <c r="D43" s="77"/>
      <c r="E43" s="77"/>
      <c r="F43" s="74"/>
      <c r="G43" s="74"/>
    </row>
    <row r="44" spans="1:8" ht="15">
      <c r="A44" s="64" t="s">
        <v>11</v>
      </c>
      <c r="B44" s="65"/>
      <c r="C44" s="65"/>
      <c r="D44" s="66"/>
      <c r="E44" s="81" t="s">
        <v>2</v>
      </c>
      <c r="F44" s="82"/>
      <c r="G44" s="82"/>
      <c r="H44" s="83"/>
    </row>
    <row r="45" spans="1:8" ht="15">
      <c r="A45" s="67"/>
      <c r="B45" s="68"/>
      <c r="C45" s="68"/>
      <c r="D45" s="69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71" t="s">
        <v>14</v>
      </c>
      <c r="B46" s="72"/>
      <c r="C46" s="72"/>
      <c r="D46" s="73"/>
      <c r="E46" s="29">
        <f aca="true" t="shared" si="2" ref="E46:H48">$E$58*1000+$E$59+E$53+$I34</f>
        <v>1745.783</v>
      </c>
      <c r="F46" s="29">
        <f t="shared" si="2"/>
        <v>2382.043</v>
      </c>
      <c r="G46" s="29">
        <f t="shared" si="2"/>
        <v>2617.9230000000002</v>
      </c>
      <c r="H46" s="37">
        <f t="shared" si="2"/>
        <v>3584.513</v>
      </c>
    </row>
    <row r="47" spans="1:8" ht="15">
      <c r="A47" s="71" t="s">
        <v>13</v>
      </c>
      <c r="B47" s="72"/>
      <c r="C47" s="72"/>
      <c r="D47" s="73"/>
      <c r="E47" s="29">
        <f t="shared" si="2"/>
        <v>2975.843</v>
      </c>
      <c r="F47" s="29">
        <f t="shared" si="2"/>
        <v>3612.103</v>
      </c>
      <c r="G47" s="29">
        <f t="shared" si="2"/>
        <v>3847.983</v>
      </c>
      <c r="H47" s="37">
        <f t="shared" si="2"/>
        <v>4814.573</v>
      </c>
    </row>
    <row r="48" spans="1:8" ht="15.75" thickBot="1">
      <c r="A48" s="99" t="s">
        <v>12</v>
      </c>
      <c r="B48" s="100"/>
      <c r="C48" s="100"/>
      <c r="D48" s="101"/>
      <c r="E48" s="30">
        <f t="shared" si="2"/>
        <v>5046.093</v>
      </c>
      <c r="F48" s="30">
        <f t="shared" si="2"/>
        <v>5682.353</v>
      </c>
      <c r="G48" s="30">
        <f t="shared" si="2"/>
        <v>5918.233</v>
      </c>
      <c r="H48" s="38">
        <f t="shared" si="2"/>
        <v>6884.823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108" t="s">
        <v>16</v>
      </c>
      <c r="B51" s="109"/>
      <c r="C51" s="109"/>
      <c r="D51" s="110"/>
      <c r="E51" s="117" t="s">
        <v>2</v>
      </c>
      <c r="F51" s="117"/>
      <c r="G51" s="117"/>
      <c r="H51" s="118"/>
    </row>
    <row r="52" spans="1:8" s="12" customFormat="1" ht="14.25" customHeight="1" thickBot="1">
      <c r="A52" s="111"/>
      <c r="B52" s="112"/>
      <c r="C52" s="112"/>
      <c r="D52" s="113"/>
      <c r="E52" s="19" t="s">
        <v>3</v>
      </c>
      <c r="F52" s="14" t="s">
        <v>4</v>
      </c>
      <c r="G52" s="14" t="s">
        <v>5</v>
      </c>
      <c r="H52" s="15" t="s">
        <v>6</v>
      </c>
    </row>
    <row r="53" spans="1:13" s="12" customFormat="1" ht="17.25" customHeight="1">
      <c r="A53" s="93" t="s">
        <v>21</v>
      </c>
      <c r="B53" s="94"/>
      <c r="C53" s="94"/>
      <c r="D53" s="95"/>
      <c r="E53" s="16">
        <v>853.35</v>
      </c>
      <c r="F53" s="17">
        <v>1489.61</v>
      </c>
      <c r="G53" s="17">
        <v>1725.49</v>
      </c>
      <c r="H53" s="18">
        <v>2692.08</v>
      </c>
      <c r="J53" s="33"/>
      <c r="K53" s="33"/>
      <c r="L53" s="33"/>
      <c r="M53" s="33"/>
    </row>
    <row r="54" spans="1:8" s="12" customFormat="1" ht="28.5" customHeight="1">
      <c r="A54" s="96" t="s">
        <v>22</v>
      </c>
      <c r="B54" s="97"/>
      <c r="C54" s="97"/>
      <c r="D54" s="98"/>
      <c r="E54" s="25">
        <v>76.57</v>
      </c>
      <c r="F54" s="26">
        <v>197.21</v>
      </c>
      <c r="G54" s="26">
        <v>320.61</v>
      </c>
      <c r="H54" s="27">
        <v>654.86</v>
      </c>
    </row>
    <row r="55" spans="1:8" s="12" customFormat="1" ht="15.75" customHeight="1">
      <c r="A55" s="96" t="s">
        <v>15</v>
      </c>
      <c r="B55" s="97"/>
      <c r="C55" s="97"/>
      <c r="D55" s="98"/>
      <c r="E55" s="21">
        <v>514415.32</v>
      </c>
      <c r="F55" s="22">
        <v>715047.09</v>
      </c>
      <c r="G55" s="22">
        <v>906000</v>
      </c>
      <c r="H55" s="23">
        <v>1210586.61</v>
      </c>
    </row>
    <row r="56" spans="1:11" s="12" customFormat="1" ht="27" customHeight="1">
      <c r="A56" s="96" t="s">
        <v>28</v>
      </c>
      <c r="B56" s="97"/>
      <c r="C56" s="97"/>
      <c r="D56" s="98"/>
      <c r="E56" s="102">
        <v>0.66097</v>
      </c>
      <c r="F56" s="103"/>
      <c r="G56" s="103"/>
      <c r="H56" s="104"/>
      <c r="K56" s="39"/>
    </row>
    <row r="57" spans="1:8" s="12" customFormat="1" ht="26.25" customHeight="1">
      <c r="A57" s="96" t="s">
        <v>27</v>
      </c>
      <c r="B57" s="97"/>
      <c r="C57" s="97"/>
      <c r="D57" s="98"/>
      <c r="E57" s="102">
        <v>0.18522</v>
      </c>
      <c r="F57" s="103"/>
      <c r="G57" s="103"/>
      <c r="H57" s="104"/>
    </row>
    <row r="58" spans="1:8" s="12" customFormat="1" ht="28.5" customHeight="1">
      <c r="A58" s="96" t="s">
        <v>26</v>
      </c>
      <c r="B58" s="97"/>
      <c r="C58" s="97"/>
      <c r="D58" s="98"/>
      <c r="E58" s="102">
        <v>0.22032</v>
      </c>
      <c r="F58" s="103"/>
      <c r="G58" s="103"/>
      <c r="H58" s="104"/>
    </row>
    <row r="59" spans="1:8" ht="15" customHeight="1">
      <c r="A59" s="96" t="s">
        <v>23</v>
      </c>
      <c r="B59" s="97"/>
      <c r="C59" s="97"/>
      <c r="D59" s="98"/>
      <c r="E59" s="114">
        <v>2.773</v>
      </c>
      <c r="F59" s="115"/>
      <c r="G59" s="115"/>
      <c r="H59" s="116"/>
    </row>
    <row r="60" spans="1:8" ht="13.5" thickBot="1">
      <c r="A60" s="105" t="s">
        <v>25</v>
      </c>
      <c r="B60" s="106"/>
      <c r="C60" s="106"/>
      <c r="D60" s="107"/>
      <c r="E60" s="90">
        <v>2.28446003891159</v>
      </c>
      <c r="F60" s="91"/>
      <c r="G60" s="91"/>
      <c r="H60" s="92"/>
    </row>
  </sheetData>
  <sheetProtection/>
  <mergeCells count="82"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A47:D47"/>
    <mergeCell ref="A46:D46"/>
    <mergeCell ref="A40:D40"/>
    <mergeCell ref="A41:D41"/>
    <mergeCell ref="A42:D42"/>
    <mergeCell ref="A58:D58"/>
    <mergeCell ref="E60:H60"/>
    <mergeCell ref="A43:G43"/>
    <mergeCell ref="E44:H44"/>
    <mergeCell ref="A53:D53"/>
    <mergeCell ref="A54:D54"/>
    <mergeCell ref="A38:D39"/>
    <mergeCell ref="E38:H38"/>
    <mergeCell ref="A57:D57"/>
    <mergeCell ref="A48:D48"/>
    <mergeCell ref="E57:H57"/>
    <mergeCell ref="A37:G37"/>
    <mergeCell ref="A17:H17"/>
    <mergeCell ref="A21:H21"/>
    <mergeCell ref="A15:B15"/>
    <mergeCell ref="A18:B18"/>
    <mergeCell ref="C18:D18"/>
    <mergeCell ref="E18:F18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E15:F15"/>
    <mergeCell ref="C15:D15"/>
    <mergeCell ref="G18:H18"/>
    <mergeCell ref="G19:H19"/>
    <mergeCell ref="A44:D45"/>
    <mergeCell ref="A24:B24"/>
    <mergeCell ref="A34:D34"/>
    <mergeCell ref="A35:D35"/>
    <mergeCell ref="A36:D36"/>
    <mergeCell ref="A31:G31"/>
    <mergeCell ref="A28:G28"/>
    <mergeCell ref="G24:H2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G25:H25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G15:H15"/>
    <mergeCell ref="A12:H12"/>
    <mergeCell ref="A8:H8"/>
    <mergeCell ref="A11:B11"/>
    <mergeCell ref="C11:D11"/>
    <mergeCell ref="A14:B14"/>
    <mergeCell ref="C14:D14"/>
    <mergeCell ref="G11:H1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2018-06-29T09:25:32Z</cp:lastPrinted>
  <dcterms:created xsi:type="dcterms:W3CDTF">2013-01-28T10:03:36Z</dcterms:created>
  <dcterms:modified xsi:type="dcterms:W3CDTF">2018-10-02T01:05:10Z</dcterms:modified>
  <cp:category/>
  <cp:version/>
  <cp:contentType/>
  <cp:contentStatus/>
</cp:coreProperties>
</file>