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<sst xmlns="http://schemas.openxmlformats.org/spreadsheetml/2006/main" count="76" uniqueCount="30">
  <si>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</si>
  <si>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</si>
  <si>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</si>
  <si>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</si>
  <si>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</si>
  <si>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</si>
  <si>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</si>
  <si>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</si>
  <si>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</si>
  <si>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</si>
  <si>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</si>
  <si>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</si>
  <si>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</si>
  <si>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</si>
  <si>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</si>
  <si>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</si>
  <si>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</si>
  <si>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</si>
  <si>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</si>
  <si>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</si>
  <si>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</si>
  <si>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</si>
  <si>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</si>
  <si>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</si>
  <si>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</si>
  <si>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</si>
  <si>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</si>
  <si>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</si>
  <si>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</si>
  <si>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октябрь 2023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</si>
</sst>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56">
      <selection activeCell="A13" sqref="A13:H13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4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4635.478</v>
      </c>
      <c r="B11" s="44"/>
      <c r="C11" s="44">
        <f>$E56*1000+$E$59+F$53+$E$60*1000</f>
        <v>5468.438</v>
      </c>
      <c r="D11" s="44"/>
      <c r="E11" s="44">
        <f>$E56*1000+$E$59+G$53+$E$60*1000</f>
        <v>5769.807999999999</v>
      </c>
      <c r="F11" s="44"/>
      <c r="G11" s="44">
        <f>$E56*1000+$E$59+H$53+$E$60*1000</f>
        <v>7009.638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4306.428</v>
      </c>
      <c r="B15" s="44"/>
      <c r="C15" s="44">
        <f>$E57*1000+$E$59+F$53+$E$60*1000</f>
        <v>5139.388</v>
      </c>
      <c r="D15" s="44"/>
      <c r="E15" s="44">
        <f>$E57*1000+$E$59+G$53+$E$60*1000</f>
        <v>5440.758</v>
      </c>
      <c r="F15" s="44"/>
      <c r="G15" s="44">
        <f>$E57*1000+$E$59+H$53+$E$60*1000</f>
        <v>6680.588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4306.3279999999995</v>
      </c>
      <c r="B19" s="44"/>
      <c r="C19" s="44">
        <f>$E58*1000+$E$59+F$53+$E$60*1000</f>
        <v>5139.288</v>
      </c>
      <c r="D19" s="44"/>
      <c r="E19" s="44">
        <f>$E58*1000+$E$59+G$53+$E$60*1000</f>
        <v>5440.657999999999</v>
      </c>
      <c r="F19" s="44"/>
      <c r="G19" s="44">
        <f>$E58*1000+$E$59+H$53+$E$60*1000</f>
        <v>6680.488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3024.6079999999997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4141.748</v>
      </c>
      <c r="B25" s="51"/>
      <c r="C25" s="52">
        <f>$E$59+F$53+$E$60*1000</f>
        <v>4974.708</v>
      </c>
      <c r="D25" s="53"/>
      <c r="E25" s="51">
        <f>$E$59+G$53+$E$60*1000</f>
        <v>5276.0779999999995</v>
      </c>
      <c r="F25" s="51"/>
      <c r="G25" s="51">
        <f>+$E$59+H$53+$E$60*1000</f>
        <v>6515.907999999999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2563.8460000000005</v>
      </c>
      <c r="F34" s="29">
        <f t="shared" si="0"/>
        <v>3396.8059999999996</v>
      </c>
      <c r="G34" s="29">
        <f t="shared" si="0"/>
        <v>3698.1759999999995</v>
      </c>
      <c r="H34" s="36">
        <f>$E$56*1000+$E$59+H$53+$I34</f>
        <v>4938.006</v>
      </c>
      <c r="I34" s="35">
        <v>948.72</v>
      </c>
    </row>
    <row r="35" spans="1:9" ht="15">
      <c r="A35" s="65" t="s">
        <v>13</v>
      </c>
      <c r="B35" s="66"/>
      <c r="C35" s="66"/>
      <c r="D35" s="67"/>
      <c r="E35" s="29">
        <f t="shared" si="0"/>
        <v>4077.9460000000004</v>
      </c>
      <c r="F35" s="29">
        <f t="shared" si="0"/>
        <v>4910.906</v>
      </c>
      <c r="G35" s="29">
        <f t="shared" si="0"/>
        <v>5212.276</v>
      </c>
      <c r="H35" s="36">
        <f t="shared" si="0"/>
        <v>6452.106</v>
      </c>
      <c r="I35" s="35">
        <v>2462.82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6912.996</v>
      </c>
      <c r="F36" s="30">
        <f t="shared" si="0"/>
        <v>7745.956</v>
      </c>
      <c r="G36" s="30">
        <f t="shared" si="0"/>
        <v>8047.325999999999</v>
      </c>
      <c r="H36" s="37">
        <f t="shared" si="0"/>
        <v>9287.155999999999</v>
      </c>
      <c r="I36" s="35">
        <v>5297.87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2234.7960000000003</v>
      </c>
      <c r="F40" s="29">
        <f t="shared" si="1"/>
        <v>3067.7560000000003</v>
      </c>
      <c r="G40" s="29">
        <f t="shared" si="1"/>
        <v>3369.126</v>
      </c>
      <c r="H40" s="36">
        <f t="shared" si="1"/>
        <v>4608.956</v>
      </c>
    </row>
    <row r="41" spans="1:8" ht="15">
      <c r="A41" s="65" t="s">
        <v>13</v>
      </c>
      <c r="B41" s="66"/>
      <c r="C41" s="66"/>
      <c r="D41" s="67"/>
      <c r="E41" s="29">
        <f t="shared" si="1"/>
        <v>3748.896</v>
      </c>
      <c r="F41" s="29">
        <f t="shared" si="1"/>
        <v>4581.856</v>
      </c>
      <c r="G41" s="29">
        <f t="shared" si="1"/>
        <v>4883.226000000001</v>
      </c>
      <c r="H41" s="36">
        <f t="shared" si="1"/>
        <v>6123.0560000000005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6583.946</v>
      </c>
      <c r="F42" s="30">
        <f t="shared" si="1"/>
        <v>7416.906</v>
      </c>
      <c r="G42" s="30">
        <f t="shared" si="1"/>
        <v>7718.276</v>
      </c>
      <c r="H42" s="37">
        <f t="shared" si="1"/>
        <v>8958.106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2234.696</v>
      </c>
      <c r="F46" s="29">
        <f t="shared" si="2"/>
        <v>3067.656</v>
      </c>
      <c r="G46" s="29">
        <f t="shared" si="2"/>
        <v>3369.026</v>
      </c>
      <c r="H46" s="36">
        <f t="shared" si="2"/>
        <v>4608.856000000001</v>
      </c>
    </row>
    <row r="47" spans="1:8" ht="15">
      <c r="A47" s="65" t="s">
        <v>13</v>
      </c>
      <c r="B47" s="66"/>
      <c r="C47" s="66"/>
      <c r="D47" s="67"/>
      <c r="E47" s="29">
        <f t="shared" si="2"/>
        <v>3748.7960000000003</v>
      </c>
      <c r="F47" s="29">
        <f t="shared" si="2"/>
        <v>4581.755999999999</v>
      </c>
      <c r="G47" s="29">
        <f t="shared" si="2"/>
        <v>4883.126</v>
      </c>
      <c r="H47" s="36">
        <f t="shared" si="2"/>
        <v>6122.956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6583.846</v>
      </c>
      <c r="F48" s="30">
        <f t="shared" si="2"/>
        <v>7416.806</v>
      </c>
      <c r="G48" s="30">
        <f t="shared" si="2"/>
        <v>7718.1759999999995</v>
      </c>
      <c r="H48" s="37">
        <f t="shared" si="2"/>
        <v>8958.006000000001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1117.14</v>
      </c>
      <c r="F53" s="17">
        <v>1950.1</v>
      </c>
      <c r="G53" s="17">
        <v>2251.47</v>
      </c>
      <c r="H53" s="18">
        <v>3491.3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92</v>
      </c>
      <c r="F54" s="26">
        <v>236.92</v>
      </c>
      <c r="G54" s="26">
        <v>385.18</v>
      </c>
      <c r="H54" s="27">
        <v>785.95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632933.84</v>
      </c>
      <c r="F55" s="22">
        <v>914891.87</v>
      </c>
      <c r="G55" s="22">
        <v>1109842.04</v>
      </c>
      <c r="H55" s="23">
        <v>1462094.01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0.49373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0.16468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0.16458</v>
      </c>
      <c r="F58" s="90"/>
      <c r="G58" s="90"/>
      <c r="H58" s="91"/>
      <c r="J58" s="38"/>
    </row>
    <row r="59" spans="1:9" ht="15" customHeight="1">
      <c r="A59" s="83" t="s">
        <v>23</v>
      </c>
      <c r="B59" s="84"/>
      <c r="C59" s="84"/>
      <c r="D59" s="85"/>
      <c r="E59" s="111">
        <f>1.681+2.182+0.393</f>
        <v>4.256</v>
      </c>
      <c r="F59" s="112"/>
      <c r="G59" s="112"/>
      <c r="H59" s="113"/>
      <c r="I59">
        <v>1347</v>
      </c>
    </row>
    <row r="60" spans="1:9" ht="13.5" thickBot="1">
      <c r="A60" s="102" t="s">
        <v>28</v>
      </c>
      <c r="B60" s="103"/>
      <c r="C60" s="103"/>
      <c r="D60" s="104"/>
      <c r="E60" s="116">
        <f>(I59+I60/6000*12)/1000</f>
        <v>3.020352</v>
      </c>
      <c r="F60" s="117"/>
      <c r="G60" s="117"/>
      <c r="H60" s="118"/>
      <c r="I60">
        <v>836676</v>
      </c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2023-10-02T04:04:25Z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