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<sst xmlns="http://schemas.openxmlformats.org/spreadsheetml/2006/main" count="94" uniqueCount="33">
  <si>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</si>
  <si>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</si>
  <si>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</si>
  <si>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</si>
  <si>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</si>
  <si>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</si>
  <si>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</si>
  <si>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</si>
  <si>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</si>
  <si>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</si>
  <si>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</si>
  <si>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</si>
  <si>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</si>
  <si>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</si>
  <si>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</si>
  <si>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</si>
  <si>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</si>
  <si>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</si>
  <si>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</si>
  <si>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</si>
  <si>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</si>
  <si>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</si>
  <si>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</si>
  <si>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</si>
  <si>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</si>
  <si>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</si>
  <si>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</si>
  <si>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</si>
  <si>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</si>
  <si>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</si>
  <si>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</si>
  <si>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</si>
  <si>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апрель 2014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</si>
</sst>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  <numFmt numFmtId="171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71" fontId="24" fillId="0" borderId="20" xfId="53" applyNumberFormat="1" applyFont="1" applyFill="1" applyBorder="1" applyAlignment="1">
      <alignment horizontal="center" vertical="top" wrapText="1"/>
      <protection/>
    </xf>
    <xf numFmtId="171" fontId="24" fillId="0" borderId="0" xfId="0" applyNumberFormat="1" applyFont="1" applyAlignment="1">
      <alignment/>
    </xf>
    <xf numFmtId="169" fontId="24" fillId="0" borderId="21" xfId="53" applyNumberFormat="1" applyFont="1" applyFill="1" applyBorder="1" applyAlignment="1">
      <alignment horizontal="center" vertical="justify"/>
      <protection/>
    </xf>
    <xf numFmtId="169" fontId="24" fillId="0" borderId="22" xfId="53" applyNumberFormat="1" applyFont="1" applyFill="1" applyBorder="1" applyAlignment="1">
      <alignment horizontal="center" vertical="justify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28" xfId="53" applyNumberFormat="1" applyFont="1" applyFill="1" applyBorder="1" applyAlignment="1">
      <alignment horizontal="center" vertical="justify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24" fillId="0" borderId="30" xfId="53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69" fontId="24" fillId="0" borderId="31" xfId="53" applyNumberFormat="1" applyFont="1" applyFill="1" applyBorder="1" applyAlignment="1">
      <alignment horizontal="center" vertical="justify"/>
      <protection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32" xfId="53" applyNumberFormat="1" applyFont="1" applyFill="1" applyBorder="1" applyAlignment="1">
      <alignment horizontal="center" vertical="justify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3" applyFont="1" applyBorder="1" applyAlignment="1">
      <alignment horizontal="center" vertical="justify" wrapText="1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169" fontId="25" fillId="0" borderId="34" xfId="53" applyNumberFormat="1" applyFont="1" applyFill="1" applyBorder="1" applyAlignment="1">
      <alignment horizontal="center" vertical="justify" wrapText="1"/>
      <protection/>
    </xf>
    <xf numFmtId="169" fontId="25" fillId="0" borderId="35" xfId="53" applyNumberFormat="1" applyFont="1" applyFill="1" applyBorder="1" applyAlignment="1">
      <alignment horizontal="center" vertical="justify" wrapText="1"/>
      <protection/>
    </xf>
    <xf numFmtId="169" fontId="25" fillId="0" borderId="36" xfId="53" applyNumberFormat="1" applyFont="1" applyFill="1" applyBorder="1" applyAlignment="1">
      <alignment horizontal="center" vertical="justify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26" xfId="53" applyNumberFormat="1" applyFont="1" applyFill="1" applyBorder="1" applyAlignment="1">
      <alignment horizontal="center" vertical="center" wrapText="1"/>
      <protection/>
    </xf>
    <xf numFmtId="4" fontId="24" fillId="0" borderId="37" xfId="53" applyNumberFormat="1" applyFont="1" applyFill="1" applyBorder="1" applyAlignment="1">
      <alignment horizontal="center" vertical="center" wrapText="1"/>
      <protection/>
    </xf>
    <xf numFmtId="4" fontId="24" fillId="0" borderId="29" xfId="53" applyNumberFormat="1" applyFont="1" applyFill="1" applyBorder="1" applyAlignment="1">
      <alignment horizontal="center" vertical="center" wrapText="1"/>
      <protection/>
    </xf>
    <xf numFmtId="4" fontId="24" fillId="0" borderId="38" xfId="53" applyNumberFormat="1" applyFont="1" applyFill="1" applyBorder="1" applyAlignment="1">
      <alignment horizontal="center" vertical="center" wrapText="1"/>
      <protection/>
    </xf>
    <xf numFmtId="4" fontId="24" fillId="0" borderId="30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4" fontId="24" fillId="0" borderId="31" xfId="53" applyNumberFormat="1" applyFont="1" applyFill="1" applyBorder="1" applyAlignment="1">
      <alignment horizontal="center" vertical="justify"/>
      <protection/>
    </xf>
    <xf numFmtId="4" fontId="24" fillId="0" borderId="21" xfId="53" applyNumberFormat="1" applyFont="1" applyFill="1" applyBorder="1" applyAlignment="1">
      <alignment horizontal="center" vertical="justify"/>
      <protection/>
    </xf>
    <xf numFmtId="4" fontId="24" fillId="0" borderId="32" xfId="53" applyNumberFormat="1" applyFont="1" applyFill="1" applyBorder="1" applyAlignment="1">
      <alignment horizontal="center" vertical="justify"/>
      <protection/>
    </xf>
    <xf numFmtId="0" fontId="23" fillId="0" borderId="39" xfId="53" applyFont="1" applyBorder="1" applyAlignment="1">
      <alignment horizontal="left" vertical="top" wrapText="1"/>
      <protection/>
    </xf>
    <xf numFmtId="4" fontId="24" fillId="0" borderId="29" xfId="53" applyNumberFormat="1" applyFont="1" applyFill="1" applyBorder="1" applyAlignment="1">
      <alignment horizontal="left" vertical="top" wrapText="1"/>
      <protection/>
    </xf>
    <xf numFmtId="4" fontId="24" fillId="0" borderId="38" xfId="53" applyNumberFormat="1" applyFont="1" applyFill="1" applyBorder="1" applyAlignment="1">
      <alignment horizontal="left" vertical="top" wrapText="1"/>
      <protection/>
    </xf>
    <xf numFmtId="4" fontId="24" fillId="0" borderId="30" xfId="53" applyNumberFormat="1" applyFont="1" applyFill="1" applyBorder="1" applyAlignment="1">
      <alignment horizontal="left" vertical="top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0" fontId="24" fillId="0" borderId="45" xfId="53" applyFont="1" applyFill="1" applyBorder="1" applyAlignment="1">
      <alignment horizontal="center" vertical="center" wrapText="1"/>
      <protection/>
    </xf>
    <xf numFmtId="0" fontId="23" fillId="0" borderId="35" xfId="53" applyFont="1" applyBorder="1" applyAlignment="1">
      <alignment horizontal="left" vertical="top" wrapText="1"/>
      <protection/>
    </xf>
    <xf numFmtId="4" fontId="24" fillId="0" borderId="46" xfId="53" applyNumberFormat="1" applyFont="1" applyFill="1" applyBorder="1" applyAlignment="1">
      <alignment horizontal="left" vertical="top" wrapText="1"/>
      <protection/>
    </xf>
    <xf numFmtId="4" fontId="24" fillId="0" borderId="47" xfId="53" applyNumberFormat="1" applyFont="1" applyFill="1" applyBorder="1" applyAlignment="1">
      <alignment horizontal="left" vertical="top" wrapText="1"/>
      <protection/>
    </xf>
    <xf numFmtId="4" fontId="24" fillId="0" borderId="32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3" applyFont="1" applyFill="1" applyBorder="1" applyAlignment="1">
      <alignment horizontal="center" vertical="center" wrapText="1"/>
      <protection/>
    </xf>
    <xf numFmtId="0" fontId="21" fillId="0" borderId="36" xfId="53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E67" sqref="E67:H67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2025.8627814950892</v>
      </c>
      <c r="B11" s="42"/>
      <c r="C11" s="35">
        <f>$E66*$E$70*$E$72*1000+$E$71+F$63+$E$72*1000</f>
        <v>2616.702781495089</v>
      </c>
      <c r="D11" s="49"/>
      <c r="E11" s="42">
        <f>$E66*$E$70*$E$72*1000+$E$71+G$63+$E$72*1000</f>
        <v>2835.782781495089</v>
      </c>
      <c r="F11" s="42"/>
      <c r="G11" s="35">
        <f>$E66*$E$70*$E$72*1000+$E$71+H$63+$E$72*1000</f>
        <v>3733.402781495089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2022.5944755831588</v>
      </c>
      <c r="B15" s="42"/>
      <c r="C15" s="35">
        <f>$E67*$E$70*$E$72*1000+$E$71+F$63+$E$72*1000</f>
        <v>2613.434475583159</v>
      </c>
      <c r="D15" s="49"/>
      <c r="E15" s="42">
        <f>$E67*$E$70*$E$72*1000+$E$71+G$63+$E$72*1000</f>
        <v>2832.514475583159</v>
      </c>
      <c r="F15" s="42"/>
      <c r="G15" s="42">
        <f>$E67*$E$70*$E$72*1000+$E$71+H$63+$E$72*1000</f>
        <v>3730.1344755831587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2003.2277372455228</v>
      </c>
      <c r="B19" s="42"/>
      <c r="C19" s="35">
        <f>$E68*$E$70*$E$72*1000+$E$71+F$63+$E$72*1000</f>
        <v>2594.067737245523</v>
      </c>
      <c r="D19" s="49"/>
      <c r="E19" s="42">
        <f>$E68*$E$70*$E$72*1000+$E$71+G$63+$E$72*1000</f>
        <v>2813.147737245523</v>
      </c>
      <c r="F19" s="42"/>
      <c r="G19" s="42">
        <f>$E68*$E$70*$E$72*1000+$E$71+H$63+$E$72*1000</f>
        <v>3710.7677372455228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1987.5614775023864</v>
      </c>
      <c r="B23" s="42"/>
      <c r="C23" s="35">
        <f>$E69*$E$70*$E$72*1000+$E$71+F$63+$E$72*1000</f>
        <v>2578.401477502386</v>
      </c>
      <c r="D23" s="49"/>
      <c r="E23" s="42">
        <f>$E69*$E$70*$E$72*1000+$E$71+G$63+$E$72*1000</f>
        <v>2797.4814775023865</v>
      </c>
      <c r="F23" s="42"/>
      <c r="G23" s="42">
        <f>$E69*$E$70*$E$72*1000+$E$71+H$63+$E$72*1000</f>
        <v>3695.1014775023864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1222.09228959044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thickBot="1">
      <c r="A29" s="66">
        <f>$E$71+E$63+$E$72*1000</f>
        <v>1969.57228959044</v>
      </c>
      <c r="B29" s="53"/>
      <c r="C29" s="67">
        <f>$E$71+F$63+$E$72*1000</f>
        <v>2560.41228959044</v>
      </c>
      <c r="D29" s="68"/>
      <c r="E29" s="53">
        <f>$E$71+G$63+$E$72*1000</f>
        <v>2779.49228959044</v>
      </c>
      <c r="F29" s="53"/>
      <c r="G29" s="53">
        <f>+$E$71+H$63+$E$72*1000</f>
        <v>3677.11228959044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0" t="s">
        <v>16</v>
      </c>
      <c r="B38" s="71"/>
      <c r="C38" s="71"/>
      <c r="D38" s="72"/>
      <c r="E38" s="29">
        <f>$E66*$E$70*$I$38+$E$71+E$63+$I$38</f>
        <v>1525.3785382800002</v>
      </c>
      <c r="F38" s="29">
        <f>$E66*$E$70*$I$38+$E$71+F$63+$I$38</f>
        <v>2116.21853828</v>
      </c>
      <c r="G38" s="29">
        <f>$E66*$E$70*$I$38+$E$71+G$63+$I$38</f>
        <v>2335.29853828</v>
      </c>
      <c r="H38" s="29">
        <f>$E66*$E$70*$I$38+$E$71+H$63+$I$38</f>
        <v>3232.91853828</v>
      </c>
      <c r="I38" s="33">
        <v>696.79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1759.7893665699999</v>
      </c>
      <c r="F39" s="29">
        <f>$E67*$E$70*$I$39+$E$71+F$63+$I$39</f>
        <v>2350.62936657</v>
      </c>
      <c r="G39" s="29">
        <f>$E67*$E$70*$I$39+$E$71+G$63+$I$39</f>
        <v>2569.70936657</v>
      </c>
      <c r="H39" s="29">
        <f>$E67*$E$70*$I$39+$E$71+H$63+$I$39</f>
        <v>3467.32936657</v>
      </c>
      <c r="I39" s="34">
        <v>922.93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2671.5959175400003</v>
      </c>
      <c r="F40" s="29">
        <f>$E68*$E$70*$I$40+$E$71+F$63+$I$40</f>
        <v>3262.43591754</v>
      </c>
      <c r="G40" s="29">
        <f>$E68*$E$70*$I$40+$E$71+G$63+$I$40</f>
        <v>3481.5159175400004</v>
      </c>
      <c r="H40" s="30">
        <f>$E68*$E$70*$I$40+$E$71+H$63+$I$40</f>
        <v>4379.13591754</v>
      </c>
      <c r="I40" s="34">
        <v>1824.13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1523.4393717100002</v>
      </c>
      <c r="F44" s="29">
        <f>$E67*$E$70*$I$38+$E$71+F$63+$I$38</f>
        <v>2114.27937171</v>
      </c>
      <c r="G44" s="29">
        <f>$E67*$E$70*$I$38+$E$71+G$63+$I$38</f>
        <v>2333.3593717100002</v>
      </c>
      <c r="H44" s="29">
        <f>$E67*$E$70*$I$38+$E$71+H$63+$I$38</f>
        <v>3230.97937171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1759.7893665699999</v>
      </c>
      <c r="F45" s="29">
        <f>$E67*$E$70*$I$39+$E$71+F$63+$I$39</f>
        <v>2350.62936657</v>
      </c>
      <c r="G45" s="29">
        <f>$E67*$E$70*$I$39+$E$71+G$63+$I$39</f>
        <v>2569.70936657</v>
      </c>
      <c r="H45" s="29">
        <f>$E67*$E$70*$I$39+$E$71+H$63+$I$39</f>
        <v>3467.32936657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2701.6776453700004</v>
      </c>
      <c r="F46" s="29">
        <f>$E67*$E$70*$I$40+$E$71+F$63+$I$40</f>
        <v>3292.51764537</v>
      </c>
      <c r="G46" s="29">
        <f>$E67*$E$70*$I$40+$E$71+G$63+$I$40</f>
        <v>3511.5976453700005</v>
      </c>
      <c r="H46" s="30">
        <f>$E67*$E$70*$I$40+$E$71+H$63+$I$40</f>
        <v>4409.21764537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1511.94860782</v>
      </c>
      <c r="F50" s="29">
        <f>$E68*$E$70*$I$38+$E$71+F$63+$I$38</f>
        <v>2102.78860782</v>
      </c>
      <c r="G50" s="29">
        <f>$E68*$E$70*$I$38+$E$71+G$63+$I$38</f>
        <v>2321.86860782</v>
      </c>
      <c r="H50" s="29">
        <f>$E68*$E$70*$I$38+$E$71+H$63+$I$38</f>
        <v>3219.4886078199997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1744.56932794</v>
      </c>
      <c r="F51" s="29">
        <f>$E68*$E$70*$I$39+$E$71+F$63+$I$39</f>
        <v>2335.40932794</v>
      </c>
      <c r="G51" s="29">
        <f>$E68*$E$70*$I$39+$E$71+G$63+$I$39</f>
        <v>2554.48932794</v>
      </c>
      <c r="H51" s="29">
        <f>$E68*$E$70*$I$39+$E$71+H$63+$I$39</f>
        <v>3452.1093279399997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2671.5959175400003</v>
      </c>
      <c r="F52" s="29">
        <f>$E68*$E$70*$I$40+$E$71+F$63+$I$40</f>
        <v>3262.43591754</v>
      </c>
      <c r="G52" s="29">
        <f>$E68*$E$70*$I$40+$E$71+G$63+$I$40</f>
        <v>3481.5159175400004</v>
      </c>
      <c r="H52" s="30">
        <f>$E68*$E$70*$I$40+$E$71+H$63+$I$40</f>
        <v>4379.13591754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1502.65342922</v>
      </c>
      <c r="F56" s="29">
        <f>$E69*$E$70*$I$38+$E$71+F$63+$I$38</f>
        <v>2093.4934292199996</v>
      </c>
      <c r="G56" s="29">
        <f>$E69*$E$70*$I$38+$E$71+G$63+$I$38</f>
        <v>2312.57342922</v>
      </c>
      <c r="H56" s="29">
        <f>$E69*$E$70*$I$38+$E$71+H$63+$I$38</f>
        <v>3210.19342922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1732.25744174</v>
      </c>
      <c r="F57" s="29">
        <f>$E69*$E$70*$I$39+$E$71+F$63+$I$39</f>
        <v>2323.09744174</v>
      </c>
      <c r="G57" s="29">
        <f>$E69*$E$70*$I$39+$E$71+G$63+$I$39</f>
        <v>2542.17744174</v>
      </c>
      <c r="H57" s="29">
        <f>$E69*$E$70*$I$39+$E$71+H$63+$I$39</f>
        <v>3439.7974417399996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2647.2620233400003</v>
      </c>
      <c r="F58" s="30">
        <f>$E69*$E$70*$I$40+$E$71+F$63+$I$40</f>
        <v>3238.10202334</v>
      </c>
      <c r="G58" s="30">
        <f>$E69*$E$70*$I$40+$E$71+G$63+$I$40</f>
        <v>3457.1820233400003</v>
      </c>
      <c r="H58" s="30">
        <f>$E69*$E$70*$I$40+$E$71+H$63+$I$40</f>
        <v>4354.80202334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99" t="s">
        <v>29</v>
      </c>
      <c r="B61" s="100"/>
      <c r="C61" s="100"/>
      <c r="D61" s="101"/>
      <c r="E61" s="94" t="s">
        <v>3</v>
      </c>
      <c r="F61" s="94"/>
      <c r="G61" s="94"/>
      <c r="H61" s="95"/>
    </row>
    <row r="62" spans="1:8" s="12" customFormat="1" ht="14.25" customHeight="1" thickBot="1">
      <c r="A62" s="102"/>
      <c r="B62" s="103"/>
      <c r="C62" s="103"/>
      <c r="D62" s="104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0.2084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0.1963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0.1246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0.0666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88">
        <v>0.23</v>
      </c>
      <c r="F70" s="89"/>
      <c r="G70" s="89"/>
      <c r="H70" s="90"/>
    </row>
    <row r="71" spans="1:8" ht="15" customHeight="1">
      <c r="A71" s="85" t="s">
        <v>25</v>
      </c>
      <c r="B71" s="86"/>
      <c r="C71" s="86"/>
      <c r="D71" s="87"/>
      <c r="E71" s="88">
        <f>0.282+0.92+1.528</f>
        <v>2.73</v>
      </c>
      <c r="F71" s="89"/>
      <c r="G71" s="89"/>
      <c r="H71" s="90"/>
    </row>
    <row r="72" spans="1:8" ht="12.75">
      <c r="A72" s="85" t="s">
        <v>26</v>
      </c>
      <c r="B72" s="86"/>
      <c r="C72" s="86"/>
      <c r="D72" s="87"/>
      <c r="E72" s="88">
        <v>1.17438228959044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2014-04-02T09:11:17Z</dcterms:modified>
  <cp:category/>
  <cp:version/>
  <cp:contentType/>
  <cp:contentStatus/>
</cp:coreProperties>
</file>