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<sst xmlns="http://schemas.openxmlformats.org/spreadsheetml/2006/main" count="94" uniqueCount="33">
  <si>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</si>
  <si>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</si>
  <si>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</si>
  <si>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</si>
  <si>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</si>
  <si>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</si>
  <si>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</si>
  <si>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</si>
  <si>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</si>
  <si>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</si>
  <si>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</si>
  <si>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</si>
  <si>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</si>
  <si>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</si>
  <si>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</si>
  <si>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</si>
  <si>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</si>
  <si>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</si>
  <si>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</si>
  <si>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</si>
  <si>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</si>
  <si>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</si>
  <si>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</si>
  <si>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</si>
  <si>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</si>
  <si>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</si>
  <si>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</si>
  <si>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</si>
  <si>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</si>
  <si>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</si>
  <si>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</si>
  <si>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прогнозная срендневзвешеннная цена на электроэнергию, руб/МВт*ч без НДС</t>
  </si>
  <si>
    <t>Прогноз средневзвешенных нерегулируемых цен на электроэнергию и мощность 
на март 2018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</si>
</sst>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" sqref="A2:H2"/>
    </sheetView>
  </sheetViews>
  <sheetFormatPr defaultColWidth="9.140625" defaultRowHeight="12.75"/>
  <cols>
    <col min="1" max="7" width="17.7109375" style="0" customWidth="1"/>
    <col min="8" max="8" width="15.421875" style="0" customWidth="1"/>
    <col min="9" max="9" width="10.7109375" style="0" hidden="1" customWidth="1"/>
    <col min="10" max="11" width="10.7109375" style="0" customWidth="1"/>
    <col min="12" max="12" width="9.28125" style="0" bestFit="1" customWidth="1"/>
    <col min="13" max="14" width="9.57421875" style="0" bestFit="1" customWidth="1"/>
  </cols>
  <sheetData>
    <row r="2" spans="1:8" ht="35.25" customHeight="1">
      <c r="A2" s="108" t="s">
        <v>32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26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2989.3887827481294</v>
      </c>
      <c r="B11" s="67"/>
      <c r="C11" s="65">
        <f>$E66*$E$70*$E$72*1000+$E$71+F$63+$E$72*1000</f>
        <v>3625.6487827481296</v>
      </c>
      <c r="D11" s="66"/>
      <c r="E11" s="67">
        <f>$E66*$E$70*$E$72*1000+$E$71+G$63+$E$72*1000</f>
        <v>3861.5287827481297</v>
      </c>
      <c r="F11" s="67"/>
      <c r="G11" s="65">
        <f>$E66*$E$70*$E$72*1000+$E$71+H$63+$E$72*1000</f>
        <v>4828.11878274813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2986.7210289415852</v>
      </c>
      <c r="B15" s="67"/>
      <c r="C15" s="65">
        <f>$E67*$E$70*$E$72*1000+$E$71+F$63+$E$72*1000</f>
        <v>3622.981028941585</v>
      </c>
      <c r="D15" s="66"/>
      <c r="E15" s="67">
        <f>$E67*$E$70*$E$72*1000+$E$71+G$63+$E$72*1000</f>
        <v>3858.861028941585</v>
      </c>
      <c r="F15" s="67"/>
      <c r="G15" s="67">
        <f>$E67*$E$70*$E$72*1000+$E$71+H$63+$E$72*1000</f>
        <v>4825.451028941585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2970.9587370846066</v>
      </c>
      <c r="B19" s="67"/>
      <c r="C19" s="65">
        <f>$E68*$E$70*$E$72*1000+$E$71+F$63+$E$72*1000</f>
        <v>3607.2187370846063</v>
      </c>
      <c r="D19" s="66"/>
      <c r="E19" s="67">
        <f>$E68*$E$70*$E$72*1000+$E$71+G$63+$E$72*1000</f>
        <v>3843.0987370846065</v>
      </c>
      <c r="F19" s="67"/>
      <c r="G19" s="67">
        <f>$E68*$E$70*$E$72*1000+$E$71+H$63+$E$72*1000</f>
        <v>4809.688737084606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2958.2211520082874</v>
      </c>
      <c r="B23" s="67"/>
      <c r="C23" s="65">
        <f>$E69*$E$70*$E$72*1000+$E$71+F$63+$E$72*1000</f>
        <v>3594.4811520082876</v>
      </c>
      <c r="D23" s="66"/>
      <c r="E23" s="67">
        <f>$E69*$E$70*$E$72*1000+$E$71+G$63+$E$72*1000</f>
        <v>3830.3611520082877</v>
      </c>
      <c r="F23" s="67"/>
      <c r="G23" s="67">
        <f>$E69*$E$70*$E$72*1000+$E$71+H$63+$E$72*1000</f>
        <v>4796.951152008287</v>
      </c>
      <c r="H23" s="105"/>
    </row>
    <row r="24" spans="1:8" ht="43.5" customHeight="1">
      <c r="A24" s="107" t="s">
        <v>24</v>
      </c>
      <c r="B24" s="107"/>
      <c r="C24" s="107"/>
      <c r="D24" s="107"/>
      <c r="E24" s="107"/>
      <c r="F24" s="107"/>
      <c r="G24" s="107"/>
      <c r="H24" s="107"/>
    </row>
    <row r="25" spans="1:8" ht="15.75" customHeight="1" hidden="1" thickBot="1">
      <c r="A25" s="94">
        <f>E72*1000+44.98+E71</f>
        <v>2135.19729307093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25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2943.5672930709297</v>
      </c>
      <c r="B29" s="98"/>
      <c r="C29" s="99">
        <f>$E$71+F$63+$E$72*1000</f>
        <v>3579.8272930709295</v>
      </c>
      <c r="D29" s="100"/>
      <c r="E29" s="98">
        <f>$E$71+G$63+$E$72*1000</f>
        <v>3815.7072930709296</v>
      </c>
      <c r="F29" s="98"/>
      <c r="G29" s="98">
        <f>+$E$71+H$63+$E$72*1000</f>
        <v>4782.297293070929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27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2.75" customHeight="1">
      <c r="A38" s="73" t="s">
        <v>16</v>
      </c>
      <c r="B38" s="74"/>
      <c r="C38" s="74"/>
      <c r="D38" s="75"/>
      <c r="E38" s="29">
        <f>$E66*$E$70*$I$38+$E$71+E$63+$I$38</f>
        <v>1712.56903555</v>
      </c>
      <c r="F38" s="29">
        <f>$E66*$E$70*$I$38+$E$71+F$63+$I$38</f>
        <v>2348.82903555</v>
      </c>
      <c r="G38" s="29">
        <f>$E66*$E$70*$I$38+$E$71+G$63+$I$38</f>
        <v>2584.70903555</v>
      </c>
      <c r="H38" s="29">
        <f>$E66*$E$70*$I$38+$E$71+H$63+$I$38</f>
        <v>3551.2990355499996</v>
      </c>
      <c r="I38" s="33">
        <v>838.05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2832.8910192900003</v>
      </c>
      <c r="F39" s="29">
        <f>$E67*$E$70*$I$39+$E$71+F$63+$I$39</f>
        <v>3469.15101929</v>
      </c>
      <c r="G39" s="29">
        <f>$E67*$E$70*$I$39+$E$71+G$63+$I$39</f>
        <v>3705.03101929</v>
      </c>
      <c r="H39" s="29">
        <f>$E67*$E$70*$I$39+$E$71+H$63+$I$39</f>
        <v>4671.62101929</v>
      </c>
      <c r="I39" s="34">
        <v>1936.73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5067.853515960001</v>
      </c>
      <c r="F40" s="29">
        <f>$E68*$E$70*$I$40+$E$71+F$63+$I$40</f>
        <v>5704.11351596</v>
      </c>
      <c r="G40" s="29">
        <f>$E68*$E$70*$I$40+$E$71+G$63+$I$40</f>
        <v>5939.993515960001</v>
      </c>
      <c r="H40" s="30">
        <f>$E68*$E$70*$I$40+$E$71+H$63+$I$40</f>
        <v>6906.58351596</v>
      </c>
      <c r="I40" s="34">
        <v>4157.18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1711.49800765</v>
      </c>
      <c r="F44" s="29">
        <f>$E67*$E$70*$I$38+$E$71+F$63+$I$38</f>
        <v>2347.75800765</v>
      </c>
      <c r="G44" s="29">
        <f>$E67*$E$70*$I$38+$E$71+G$63+$I$38</f>
        <v>2583.63800765</v>
      </c>
      <c r="H44" s="29">
        <f>$E67*$E$70*$I$38+$E$71+H$63+$I$38</f>
        <v>3550.22800765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2832.8910192900003</v>
      </c>
      <c r="F45" s="29">
        <f>$E67*$E$70*$I$39+$E$71+F$63+$I$39</f>
        <v>3469.15101929</v>
      </c>
      <c r="G45" s="29">
        <f>$E67*$E$70*$I$39+$E$71+G$63+$I$39</f>
        <v>3705.03101929</v>
      </c>
      <c r="H45" s="29">
        <f>$E67*$E$70*$I$39+$E$71+H$63+$I$39</f>
        <v>4671.62101929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5099.24438214</v>
      </c>
      <c r="F46" s="29">
        <f>$E67*$E$70*$I$40+$E$71+F$63+$I$40</f>
        <v>5735.50438214</v>
      </c>
      <c r="G46" s="29">
        <f>$E67*$E$70*$I$40+$E$71+G$63+$I$40</f>
        <v>5971.3843821400005</v>
      </c>
      <c r="H46" s="30">
        <f>$E67*$E$70*$I$40+$E$71+H$63+$I$40</f>
        <v>6937.974382140001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1705.1698921</v>
      </c>
      <c r="F50" s="29">
        <f>$E68*$E$70*$I$38+$E$71+F$63+$I$38</f>
        <v>2341.4298921</v>
      </c>
      <c r="G50" s="29">
        <f>$E68*$E$70*$I$38+$E$71+G$63+$I$38</f>
        <v>2577.3098921</v>
      </c>
      <c r="H50" s="29">
        <f>$E68*$E$70*$I$38+$E$71+H$63+$I$38</f>
        <v>3543.8998921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2818.26677106</v>
      </c>
      <c r="F51" s="29">
        <f>$E68*$E$70*$I$39+$E$71+F$63+$I$39</f>
        <v>3454.52677106</v>
      </c>
      <c r="G51" s="29">
        <f>$E68*$E$70*$I$39+$E$71+G$63+$I$39</f>
        <v>3690.40677106</v>
      </c>
      <c r="H51" s="29">
        <f>$E68*$E$70*$I$39+$E$71+H$63+$I$39</f>
        <v>4656.996771059999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5067.853515960001</v>
      </c>
      <c r="F52" s="29">
        <f>$E68*$E$70*$I$40+$E$71+F$63+$I$40</f>
        <v>5704.11351596</v>
      </c>
      <c r="G52" s="29">
        <f>$E68*$E$70*$I$40+$E$71+G$63+$I$40</f>
        <v>5939.993515960001</v>
      </c>
      <c r="H52" s="30">
        <f>$E68*$E$70*$I$40+$E$71+H$63+$I$40</f>
        <v>6906.58351596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1700.0561109999999</v>
      </c>
      <c r="F56" s="29">
        <f>$E69*$E$70*$I$38+$E$71+F$63+$I$38</f>
        <v>2336.316111</v>
      </c>
      <c r="G56" s="29">
        <f>$E69*$E$70*$I$38+$E$71+G$63+$I$38</f>
        <v>2572.196111</v>
      </c>
      <c r="H56" s="29">
        <f>$E69*$E$70*$I$38+$E$71+H$63+$I$38</f>
        <v>3538.7861109999994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2806.4488446</v>
      </c>
      <c r="F57" s="29">
        <f>$E69*$E$70*$I$39+$E$71+F$63+$I$39</f>
        <v>3442.7088446</v>
      </c>
      <c r="G57" s="29">
        <f>$E69*$E$70*$I$39+$E$71+G$63+$I$39</f>
        <v>3678.5888446</v>
      </c>
      <c r="H57" s="29">
        <f>$E69*$E$70*$I$39+$E$71+H$63+$I$39</f>
        <v>4645.1788446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5042.4864036</v>
      </c>
      <c r="F58" s="30">
        <f>$E69*$E$70*$I$40+$E$71+F$63+$I$40</f>
        <v>5678.7464036</v>
      </c>
      <c r="G58" s="30">
        <f>$E69*$E$70*$I$40+$E$71+G$63+$I$40</f>
        <v>5914.6264036</v>
      </c>
      <c r="H58" s="30">
        <f>$E69*$E$70*$I$40+$E$71+H$63+$I$40</f>
        <v>6881.2164036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23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28</v>
      </c>
      <c r="B63" s="61"/>
      <c r="C63" s="61"/>
      <c r="D63" s="62"/>
      <c r="E63" s="16">
        <v>853.35</v>
      </c>
      <c r="F63" s="17">
        <v>1489.61</v>
      </c>
      <c r="G63" s="17">
        <v>1725.49</v>
      </c>
      <c r="H63" s="18">
        <v>2692.08</v>
      </c>
    </row>
    <row r="64" spans="1:8" s="12" customFormat="1" ht="28.5" customHeight="1">
      <c r="A64" s="38" t="s">
        <v>29</v>
      </c>
      <c r="B64" s="39"/>
      <c r="C64" s="39"/>
      <c r="D64" s="40"/>
      <c r="E64" s="25">
        <v>70.56</v>
      </c>
      <c r="F64" s="26">
        <v>181.73</v>
      </c>
      <c r="G64" s="26">
        <v>295.45</v>
      </c>
      <c r="H64" s="27">
        <v>602.85</v>
      </c>
    </row>
    <row r="65" spans="1:8" s="12" customFormat="1" ht="15.75" customHeight="1">
      <c r="A65" s="38" t="s">
        <v>22</v>
      </c>
      <c r="B65" s="39"/>
      <c r="C65" s="39"/>
      <c r="D65" s="40"/>
      <c r="E65" s="21">
        <v>513104.22</v>
      </c>
      <c r="F65" s="22">
        <v>740845.93</v>
      </c>
      <c r="G65" s="22">
        <v>899651.09</v>
      </c>
      <c r="H65" s="23">
        <v>1180887.09</v>
      </c>
    </row>
    <row r="66" spans="1:8" s="12" customFormat="1" ht="27" customHeight="1">
      <c r="A66" s="38" t="s">
        <v>17</v>
      </c>
      <c r="B66" s="39"/>
      <c r="C66" s="39"/>
      <c r="D66" s="40"/>
      <c r="E66" s="35">
        <v>0.2439</v>
      </c>
      <c r="F66" s="36"/>
      <c r="G66" s="36"/>
      <c r="H66" s="37"/>
    </row>
    <row r="67" spans="1:8" s="12" customFormat="1" ht="24" customHeight="1">
      <c r="A67" s="38" t="s">
        <v>18</v>
      </c>
      <c r="B67" s="39"/>
      <c r="C67" s="39"/>
      <c r="D67" s="40"/>
      <c r="E67" s="35">
        <v>0.2297</v>
      </c>
      <c r="F67" s="36"/>
      <c r="G67" s="36"/>
      <c r="H67" s="37"/>
    </row>
    <row r="68" spans="1:8" s="12" customFormat="1" ht="26.25" customHeight="1">
      <c r="A68" s="38" t="s">
        <v>19</v>
      </c>
      <c r="B68" s="39"/>
      <c r="C68" s="39"/>
      <c r="D68" s="40"/>
      <c r="E68" s="35">
        <v>0.1458</v>
      </c>
      <c r="F68" s="36"/>
      <c r="G68" s="36"/>
      <c r="H68" s="37"/>
    </row>
    <row r="69" spans="1:8" s="12" customFormat="1" ht="15.75" customHeight="1">
      <c r="A69" s="38" t="s">
        <v>20</v>
      </c>
      <c r="B69" s="39"/>
      <c r="C69" s="39"/>
      <c r="D69" s="40"/>
      <c r="E69" s="35">
        <v>0.078</v>
      </c>
      <c r="F69" s="36"/>
      <c r="G69" s="36"/>
      <c r="H69" s="37"/>
    </row>
    <row r="70" spans="1:8" s="12" customFormat="1" ht="15" customHeight="1">
      <c r="A70" s="38" t="s">
        <v>21</v>
      </c>
      <c r="B70" s="39"/>
      <c r="C70" s="39"/>
      <c r="D70" s="40"/>
      <c r="E70" s="50">
        <v>0.09</v>
      </c>
      <c r="F70" s="51"/>
      <c r="G70" s="51"/>
      <c r="H70" s="52"/>
    </row>
    <row r="71" spans="1:8" ht="15" customHeight="1">
      <c r="A71" s="38" t="s">
        <v>30</v>
      </c>
      <c r="B71" s="39"/>
      <c r="C71" s="39"/>
      <c r="D71" s="40"/>
      <c r="E71" s="50">
        <v>2.773</v>
      </c>
      <c r="F71" s="51"/>
      <c r="G71" s="51"/>
      <c r="H71" s="52"/>
    </row>
    <row r="72" spans="1:8" ht="13.5" thickBot="1">
      <c r="A72" s="41" t="s">
        <v>31</v>
      </c>
      <c r="B72" s="42"/>
      <c r="C72" s="42"/>
      <c r="D72" s="43"/>
      <c r="E72" s="53">
        <v>2.08744429307093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2018-03-02T02:01:17Z</dcterms:modified>
  <cp:category/>
  <cp:version/>
  <cp:contentType/>
  <cp:contentStatus/>
</cp:coreProperties>
</file>